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eco123-my.sharepoint.com/personal/naniwa_suneco123_onmicrosoft_com/Documents/浪速リンク/02_浪速/貸切/貸切確認関係/リンク会議関係/リンク会議用データ/2025年度/202512-202601_一般/配布/"/>
    </mc:Choice>
  </mc:AlternateContent>
  <xr:revisionPtr revIDLastSave="10" documentId="13_ncr:1_{7FF0A2B8-FEDD-48E3-A36B-A08922858F65}" xr6:coauthVersionLast="47" xr6:coauthVersionMax="47" xr10:uidLastSave="{781EC788-CA9E-4ED6-AB59-7B306AB7A28E}"/>
  <bookViews>
    <workbookView xWindow="-120" yWindow="-120" windowWidth="29040" windowHeight="17640" tabRatio="809" xr2:uid="{00000000-000D-0000-FFFF-FFFF00000000}"/>
  </bookViews>
  <sheets>
    <sheet name="エントリーシート" sheetId="17" r:id="rId1"/>
    <sheet name="エントリーシート (入力例)" sheetId="18" r:id="rId2"/>
    <sheet name="申請書202404" sheetId="15" r:id="rId3"/>
    <sheet name="申請書(入力例)" sheetId="16" r:id="rId4"/>
    <sheet name="リンク会議後貼り付け(貼り付け後非表示）" sheetId="19" state="hidden" r:id="rId5"/>
  </sheets>
  <definedNames>
    <definedName name="_xlnm.Print_Area" localSheetId="0">エントリーシート!$A$1:$T$49</definedName>
    <definedName name="_xlnm.Print_Area" localSheetId="1">'エントリーシート (入力例)'!$A$1:$T$48</definedName>
    <definedName name="_xlnm.Print_Area" localSheetId="4">'リンク会議後貼り付け(貼り付け後非表示）'!#REF!</definedName>
    <definedName name="_xlnm.Print_Area" localSheetId="3">'申請書(入力例)'!$A$1:$T$75</definedName>
    <definedName name="_xlnm.Print_Area" localSheetId="2">申請書202404!$A$1:$T$49</definedName>
    <definedName name="祝日リスト">#REF!</definedName>
  </definedNames>
  <calcPr calcId="181029" refMode="R1C1"/>
</workbook>
</file>

<file path=xl/calcChain.xml><?xml version="1.0" encoding="utf-8"?>
<calcChain xmlns="http://schemas.openxmlformats.org/spreadsheetml/2006/main">
  <c r="H15" i="17" l="1"/>
  <c r="F15" i="17" s="1"/>
  <c r="L15" i="17"/>
  <c r="J15" i="17" s="1"/>
  <c r="L16" i="17" l="1"/>
  <c r="J16" i="17" s="1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J33" i="17" s="1"/>
  <c r="L34" i="17"/>
  <c r="L35" i="17"/>
  <c r="J35" i="17" s="1"/>
  <c r="L36" i="17"/>
  <c r="L37" i="17"/>
  <c r="L38" i="17"/>
  <c r="L39" i="17"/>
  <c r="L40" i="17"/>
  <c r="J40" i="17" s="1"/>
  <c r="L41" i="17"/>
  <c r="L42" i="17"/>
  <c r="L43" i="17"/>
  <c r="L44" i="17"/>
  <c r="J44" i="17" s="1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4" i="17"/>
  <c r="J36" i="17"/>
  <c r="J37" i="17"/>
  <c r="J38" i="17"/>
  <c r="J39" i="17"/>
  <c r="J41" i="17"/>
  <c r="J42" i="17"/>
  <c r="J43" i="17"/>
  <c r="H16" i="17"/>
  <c r="F16" i="17" s="1"/>
  <c r="H17" i="17"/>
  <c r="H18" i="17"/>
  <c r="H19" i="17"/>
  <c r="F19" i="17" s="1"/>
  <c r="H20" i="17"/>
  <c r="F20" i="17" s="1"/>
  <c r="H21" i="17"/>
  <c r="F21" i="17" s="1"/>
  <c r="H22" i="17"/>
  <c r="F22" i="17" s="1"/>
  <c r="H23" i="17"/>
  <c r="H24" i="17"/>
  <c r="F24" i="17" s="1"/>
  <c r="H25" i="17"/>
  <c r="F25" i="17" s="1"/>
  <c r="H26" i="17"/>
  <c r="H27" i="17"/>
  <c r="H28" i="17"/>
  <c r="F28" i="17" s="1"/>
  <c r="H29" i="17"/>
  <c r="F29" i="17" s="1"/>
  <c r="H30" i="17"/>
  <c r="H31" i="17"/>
  <c r="H32" i="17"/>
  <c r="F32" i="17" s="1"/>
  <c r="H33" i="17"/>
  <c r="F33" i="17" s="1"/>
  <c r="H34" i="17"/>
  <c r="H35" i="17"/>
  <c r="H36" i="17"/>
  <c r="F36" i="17" s="1"/>
  <c r="H37" i="17"/>
  <c r="H38" i="17"/>
  <c r="H39" i="17"/>
  <c r="H40" i="17"/>
  <c r="F40" i="17" s="1"/>
  <c r="H41" i="17"/>
  <c r="F41" i="17" s="1"/>
  <c r="H42" i="17"/>
  <c r="H43" i="17"/>
  <c r="H44" i="17"/>
  <c r="F44" i="17" s="1"/>
  <c r="F17" i="17"/>
  <c r="F18" i="17"/>
  <c r="F23" i="17"/>
  <c r="F26" i="17"/>
  <c r="F27" i="17"/>
  <c r="F30" i="17"/>
  <c r="F31" i="17"/>
  <c r="F34" i="17"/>
  <c r="F35" i="17"/>
  <c r="F37" i="17"/>
  <c r="F38" i="17"/>
  <c r="F39" i="17"/>
  <c r="F42" i="17"/>
  <c r="F43" i="17"/>
  <c r="C21" i="18"/>
  <c r="C22" i="18"/>
  <c r="C23" i="18"/>
  <c r="C24" i="18"/>
  <c r="C25" i="18"/>
  <c r="C26" i="18"/>
  <c r="C27" i="18"/>
  <c r="C28" i="18"/>
  <c r="C20" i="18"/>
  <c r="H21" i="18"/>
  <c r="F21" i="18" s="1"/>
  <c r="L21" i="18"/>
  <c r="J21" i="18" s="1"/>
  <c r="H22" i="18"/>
  <c r="F22" i="18" s="1"/>
  <c r="L22" i="18"/>
  <c r="J22" i="18" s="1"/>
  <c r="H23" i="18"/>
  <c r="F23" i="18" s="1"/>
  <c r="L23" i="18"/>
  <c r="J23" i="18" s="1"/>
  <c r="H24" i="18"/>
  <c r="F24" i="18" s="1"/>
  <c r="L24" i="18"/>
  <c r="J24" i="18" s="1"/>
  <c r="H25" i="18"/>
  <c r="F25" i="18" s="1"/>
  <c r="L25" i="18"/>
  <c r="J25" i="18" s="1"/>
  <c r="H26" i="18"/>
  <c r="F26" i="18" s="1"/>
  <c r="L26" i="18"/>
  <c r="J26" i="18" s="1"/>
  <c r="H27" i="18"/>
  <c r="F27" i="18" s="1"/>
  <c r="L27" i="18"/>
  <c r="J27" i="18" s="1"/>
  <c r="H28" i="18"/>
  <c r="F28" i="18" s="1"/>
  <c r="L28" i="18"/>
  <c r="J28" i="18" s="1"/>
  <c r="L20" i="18"/>
  <c r="J20" i="18" s="1"/>
  <c r="H20" i="18"/>
  <c r="F20" i="18" s="1"/>
  <c r="C16" i="18"/>
  <c r="C17" i="18"/>
  <c r="C18" i="18"/>
  <c r="H16" i="18"/>
  <c r="F16" i="18" s="1"/>
  <c r="L16" i="18"/>
  <c r="J16" i="18" s="1"/>
  <c r="H17" i="18"/>
  <c r="F17" i="18" s="1"/>
  <c r="L17" i="18"/>
  <c r="J17" i="18" s="1"/>
  <c r="H18" i="18"/>
  <c r="F18" i="18" s="1"/>
  <c r="L18" i="18"/>
  <c r="J18" i="18" s="1"/>
  <c r="H15" i="18"/>
  <c r="F15" i="18" s="1"/>
  <c r="L15" i="18"/>
  <c r="J15" i="18" s="1"/>
  <c r="C15" i="18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M15" i="17" l="1"/>
  <c r="M28" i="18"/>
  <c r="M24" i="18"/>
  <c r="M27" i="18"/>
  <c r="M23" i="18"/>
  <c r="M26" i="18"/>
  <c r="M22" i="18"/>
  <c r="M25" i="18"/>
  <c r="M21" i="18"/>
  <c r="M20" i="18"/>
  <c r="M18" i="18"/>
  <c r="M17" i="18"/>
  <c r="M16" i="18"/>
  <c r="M15" i="18"/>
  <c r="N5" i="15"/>
  <c r="E4" i="15"/>
  <c r="E10" i="15"/>
  <c r="E8" i="15"/>
  <c r="P7" i="15"/>
  <c r="E6" i="15" l="1"/>
  <c r="E5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4" i="15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R15" i="15" l="1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14" i="15"/>
  <c r="D46" i="18" l="1"/>
  <c r="B2" i="18"/>
  <c r="N37" i="15"/>
  <c r="N34" i="15"/>
  <c r="N62" i="16"/>
  <c r="N61" i="16"/>
  <c r="N60" i="16"/>
  <c r="N55" i="16"/>
  <c r="N38" i="15"/>
  <c r="N39" i="15"/>
  <c r="N40" i="15" l="1"/>
  <c r="N42" i="15" s="1"/>
  <c r="N64" i="16"/>
  <c r="N6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松並佑</author>
  </authors>
  <commentList>
    <comment ref="F14" authorId="0" shapeId="0" xr:uid="{74A5901F-F66C-4957-86E9-C89D9EA44071}">
      <text>
        <r>
          <rPr>
            <b/>
            <sz val="28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希望の時間に変更する場合（1.0H枠に変更等)は手動で時間を変更してください。
Ex.　8:00 ～ 9:30 → 8:30 ～ 9:30
     8:00 ～ 9:30 → 8:15 ～ 9:45</t>
        </r>
      </text>
    </comment>
    <comment ref="B15" authorId="0" shapeId="0" xr:uid="{3AB86A17-3222-457A-B604-061B7D89207E}">
      <text>
        <r>
          <rPr>
            <b/>
            <sz val="26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希望の時間に変更する場合（1.0H枠に変更等)は、
手動で時間を変更してください。
Ex.　8:00 ～ 9:30 → 8:30 ～ 9:30
     8:00 ～ 9:30 → 8:15 ～ 9:45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E5" authorId="0" shapeId="0" xr:uid="{984187F3-E71D-44EC-959E-2DEBF202CCF3}">
      <text>
        <r>
          <rPr>
            <b/>
            <sz val="14"/>
            <color indexed="81"/>
            <rFont val="MS P ゴシック"/>
            <family val="3"/>
            <charset val="128"/>
          </rPr>
          <t>団体名は
正式名で
お願いします。</t>
        </r>
      </text>
    </comment>
    <comment ref="N5" authorId="0" shapeId="0" xr:uid="{9E6348DF-0F0F-4626-9618-761A48CB122F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E8" authorId="0" shapeId="0" xr:uid="{9766491E-4E14-4F91-A1A1-B647AC9DCA01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E10" authorId="0" shapeId="0" xr:uid="{9E08D410-D22E-439D-B932-A91A18C0B622}">
      <text>
        <r>
          <rPr>
            <b/>
            <sz val="14"/>
            <color indexed="81"/>
            <rFont val="MS P ゴシック"/>
            <family val="3"/>
            <charset val="128"/>
          </rPr>
          <t>連絡が取れるメールアドレス</t>
        </r>
      </text>
    </comment>
    <comment ref="O11" authorId="0" shapeId="0" xr:uid="{47799CF5-F5B9-40DA-AC27-5706BA864391}">
      <text>
        <r>
          <rPr>
            <b/>
            <sz val="13"/>
            <color indexed="81"/>
            <rFont val="MS P ゴシック"/>
            <family val="3"/>
            <charset val="128"/>
          </rPr>
          <t>未成年のジュニア選手など
ジュニア育成を主目的とする場合は
ジュニア育成枠を選択、
それ以外はすべて一般枠を
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O3" authorId="0" shapeId="0" xr:uid="{29B298DD-13E2-4368-AEA2-CDAD18C12C30}">
      <text>
        <r>
          <rPr>
            <b/>
            <sz val="14"/>
            <color indexed="81"/>
            <rFont val="MS P ゴシック"/>
            <family val="3"/>
            <charset val="128"/>
          </rPr>
          <t>提出日</t>
        </r>
      </text>
    </comment>
    <comment ref="E5" authorId="0" shapeId="0" xr:uid="{D182B1E8-E4EA-42F3-BCA8-1034967B29F1}">
      <text>
        <r>
          <rPr>
            <b/>
            <sz val="14"/>
            <color indexed="81"/>
            <rFont val="MS P ゴシック"/>
            <family val="3"/>
            <charset val="128"/>
          </rPr>
          <t>団体名
＋
競技名ｲﾆｼｬﾙ</t>
        </r>
      </text>
    </comment>
    <comment ref="N5" authorId="0" shapeId="0" xr:uid="{56545B66-0AC5-48B8-8A94-36676C552A74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P7" authorId="0" shapeId="0" xr:uid="{C29514C4-9A26-4264-BE45-859E98CA96D1}">
      <text>
        <r>
          <rPr>
            <b/>
            <sz val="14"/>
            <color indexed="81"/>
            <rFont val="MS P ゴシック"/>
            <family val="3"/>
            <charset val="128"/>
          </rPr>
          <t>参加予定人数</t>
        </r>
      </text>
    </comment>
    <comment ref="E8" authorId="0" shapeId="0" xr:uid="{92546A3D-9729-45B3-A5AA-2BDA2D7A8705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J60" authorId="0" shapeId="0" xr:uid="{724342B2-AD2C-44B4-B825-D3D24E3033E8}">
      <text>
        <r>
          <rPr>
            <b/>
            <sz val="14"/>
            <color indexed="81"/>
            <rFont val="MS P ゴシック"/>
            <family val="3"/>
            <charset val="128"/>
          </rPr>
          <t>原則、ホッケー貸切については貸出必須とします。
不要な場合は別途事前にお申し出ください。</t>
        </r>
      </text>
    </comment>
  </commentList>
</comments>
</file>

<file path=xl/sharedStrings.xml><?xml version="1.0" encoding="utf-8"?>
<sst xmlns="http://schemas.openxmlformats.org/spreadsheetml/2006/main" count="2105" uniqueCount="125">
  <si>
    <t>団　体　名</t>
  </si>
  <si>
    <t>利用人数</t>
  </si>
  <si>
    <t>使用年月日</t>
  </si>
  <si>
    <t>使用時間帯</t>
  </si>
  <si>
    <t>使用時間</t>
  </si>
  <si>
    <t>使用区分</t>
  </si>
  <si>
    <t>練習</t>
  </si>
  <si>
    <t>練試</t>
  </si>
  <si>
    <t>大会</t>
  </si>
  <si>
    <t>その他</t>
  </si>
  <si>
    <t>２．付帯設備</t>
  </si>
  <si>
    <t>種　　類</t>
  </si>
  <si>
    <t>単　価</t>
  </si>
  <si>
    <t>回　　数</t>
  </si>
  <si>
    <t>金　　　　　額</t>
  </si>
  <si>
    <t>ショートトラック用具</t>
  </si>
  <si>
    <t>代表者名　　　　　　　　　　　　　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</si>
  <si>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</si>
  <si>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</si>
  <si>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1．リンク使用</t>
    <rPh sb="5" eb="7">
      <t>シヨウ</t>
    </rPh>
    <phoneticPr fontId="1"/>
  </si>
  <si>
    <t>ホッケーゴール（１セット）</t>
    <phoneticPr fontId="1"/>
  </si>
  <si>
    <t>〒</t>
    <phoneticPr fontId="1"/>
  </si>
  <si>
    <t>～</t>
    <phoneticPr fontId="1"/>
  </si>
  <si>
    <t>名</t>
    <rPh sb="0" eb="1">
      <t>メイ</t>
    </rPh>
    <phoneticPr fontId="1"/>
  </si>
  <si>
    <t xml:space="preserve">            総計　　　　　　</t>
    <phoneticPr fontId="1"/>
  </si>
  <si>
    <t>（コーナーマット・ポイント）</t>
    <phoneticPr fontId="1"/>
  </si>
  <si>
    <t>使用目的
（競技名）</t>
    <rPh sb="6" eb="8">
      <t>キョウギ</t>
    </rPh>
    <rPh sb="8" eb="9">
      <t>メイ</t>
    </rPh>
    <phoneticPr fontId="1"/>
  </si>
  <si>
    <t>【 貸切リンク使用申請書  兼  請求書 】</t>
    <rPh sb="2" eb="4">
      <t>カシキリ</t>
    </rPh>
    <rPh sb="9" eb="12">
      <t>シンセイショ</t>
    </rPh>
    <rPh sb="14" eb="15">
      <t>ケン</t>
    </rPh>
    <rPh sb="17" eb="20">
      <t>セイキュウショ</t>
    </rPh>
    <phoneticPr fontId="1"/>
  </si>
  <si>
    <t>ホッケー得点板・時計（１セット）</t>
    <rPh sb="4" eb="6">
      <t>トクテン</t>
    </rPh>
    <rPh sb="6" eb="7">
      <t>バン</t>
    </rPh>
    <rPh sb="8" eb="10">
      <t>トケイ</t>
    </rPh>
    <phoneticPr fontId="1"/>
  </si>
  <si>
    <t>フィギュア ・ ホッケー ・ スピード ・（         ）</t>
    <phoneticPr fontId="1"/>
  </si>
  <si>
    <t xml:space="preserve"> ２０       年　    　月　    　日</t>
    <rPh sb="17" eb="18">
      <t>ツキ</t>
    </rPh>
    <phoneticPr fontId="3"/>
  </si>
  <si>
    <t>※キャンセル料・・・・７日前より半額、当日は全額です。</t>
    <rPh sb="6" eb="7">
      <t>リョウ</t>
    </rPh>
    <rPh sb="12" eb="13">
      <t>ヒ</t>
    </rPh>
    <rPh sb="13" eb="14">
      <t>マエ</t>
    </rPh>
    <rPh sb="19" eb="21">
      <t>トウジツ</t>
    </rPh>
    <rPh sb="22" eb="24">
      <t>ゼンガク</t>
    </rPh>
    <phoneticPr fontId="1"/>
  </si>
  <si>
    <t>使用料金(円）</t>
    <rPh sb="5" eb="6">
      <t>エン</t>
    </rPh>
    <phoneticPr fontId="1"/>
  </si>
  <si>
    <t>①</t>
    <phoneticPr fontId="1"/>
  </si>
  <si>
    <t>1.5Ｈ 30,000円</t>
    <rPh sb="7" eb="12">
      <t>000エン</t>
    </rPh>
    <phoneticPr fontId="1"/>
  </si>
  <si>
    <t>：</t>
    <phoneticPr fontId="1"/>
  </si>
  <si>
    <t>②　　小　計</t>
    <rPh sb="3" eb="4">
      <t>ショウ</t>
    </rPh>
    <phoneticPr fontId="1"/>
  </si>
  <si>
    <t>小　計</t>
    <rPh sb="0" eb="1">
      <t>ショウ</t>
    </rPh>
    <rPh sb="2" eb="3">
      <t>ケイ</t>
    </rPh>
    <phoneticPr fontId="1"/>
  </si>
  <si>
    <t>① + ②　　合　計</t>
    <rPh sb="7" eb="8">
      <t>ゴウ</t>
    </rPh>
    <phoneticPr fontId="1"/>
  </si>
  <si>
    <r>
      <t>※使用料は、各使用日の１週間前までにお振込下さい。（</t>
    </r>
    <r>
      <rPr>
        <b/>
        <u/>
        <sz val="16"/>
        <rFont val="ＭＳ Ｐゴシック"/>
        <family val="3"/>
        <charset val="128"/>
      </rPr>
      <t>振込名義は、</t>
    </r>
    <r>
      <rPr>
        <b/>
        <u/>
        <sz val="16"/>
        <color rgb="FFFF0000"/>
        <rFont val="ＭＳ Ｐゴシック"/>
        <family val="3"/>
        <charset val="128"/>
      </rPr>
      <t>団体名で、備考に利用日を</t>
    </r>
    <r>
      <rPr>
        <b/>
        <sz val="16"/>
        <rFont val="ＭＳ Ｐゴシック"/>
        <family val="3"/>
        <charset val="128"/>
      </rPr>
      <t>）</t>
    </r>
    <rPh sb="1" eb="4">
      <t>シヨウリョウ</t>
    </rPh>
    <rPh sb="6" eb="7">
      <t>カク</t>
    </rPh>
    <rPh sb="19" eb="21">
      <t>フリコミ</t>
    </rPh>
    <rPh sb="26" eb="28">
      <t>フリコミ</t>
    </rPh>
    <rPh sb="28" eb="30">
      <t>メイギ</t>
    </rPh>
    <rPh sb="32" eb="34">
      <t>ダンタイ</t>
    </rPh>
    <rPh sb="34" eb="35">
      <t>メイ</t>
    </rPh>
    <rPh sb="37" eb="39">
      <t>ビコウ</t>
    </rPh>
    <rPh sb="40" eb="42">
      <t>リヨウ</t>
    </rPh>
    <rPh sb="42" eb="43">
      <t>ビ</t>
    </rPh>
    <phoneticPr fontId="1"/>
  </si>
  <si>
    <r>
      <t>〒</t>
    </r>
    <r>
      <rPr>
        <b/>
        <sz val="16"/>
        <color rgb="FFFF0000"/>
        <rFont val="ＭＳ Ｐゴシック"/>
        <family val="3"/>
        <charset val="128"/>
      </rPr>
      <t>556-0011　大阪市浪速区難波中3-8-8　浪速スポーツセンター内 B1</t>
    </r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</si>
  <si>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06-6643-6448</t>
    <phoneticPr fontId="1"/>
  </si>
  <si>
    <t>○</t>
    <phoneticPr fontId="1"/>
  </si>
  <si>
    <t>例</t>
    <rPh sb="0" eb="1">
      <t>レイ</t>
    </rPh>
    <phoneticPr fontId="1"/>
  </si>
  <si>
    <t>使用年月日</t>
    <phoneticPr fontId="1"/>
  </si>
  <si>
    <t>枠番</t>
    <rPh sb="0" eb="2">
      <t>ワクバン</t>
    </rPh>
    <phoneticPr fontId="1"/>
  </si>
  <si>
    <t>備考</t>
    <rPh sb="0" eb="2">
      <t>ビコウ</t>
    </rPh>
    <phoneticPr fontId="1"/>
  </si>
  <si>
    <t>第一希望</t>
    <rPh sb="0" eb="4">
      <t>ダイイチキボウ</t>
    </rPh>
    <phoneticPr fontId="1"/>
  </si>
  <si>
    <t>希望枠数 ➔ （　　　　　</t>
    <rPh sb="0" eb="4">
      <t>キボウワクスウ</t>
    </rPh>
    <phoneticPr fontId="1"/>
  </si>
  <si>
    <t>　とれるだけ　）</t>
    <phoneticPr fontId="1"/>
  </si>
  <si>
    <t>貸切区分</t>
    <rPh sb="0" eb="2">
      <t>カシキリ</t>
    </rPh>
    <rPh sb="2" eb="4">
      <t>クブン</t>
    </rPh>
    <phoneticPr fontId="1"/>
  </si>
  <si>
    <r>
      <t>（　</t>
    </r>
    <r>
      <rPr>
        <b/>
        <sz val="16"/>
        <color rgb="FFFF0000"/>
        <rFont val="ＭＳ Ｐゴシック"/>
        <family val="3"/>
        <charset val="128"/>
      </rPr>
      <t>一般枠</t>
    </r>
    <r>
      <rPr>
        <b/>
        <sz val="16"/>
        <rFont val="ＭＳ Ｐゴシック"/>
        <family val="3"/>
        <charset val="128"/>
      </rPr>
      <t>　）</t>
    </r>
    <rPh sb="2" eb="4">
      <t>イッパン</t>
    </rPh>
    <rPh sb="4" eb="5">
      <t>ワク</t>
    </rPh>
    <phoneticPr fontId="1"/>
  </si>
  <si>
    <t>（　一般枠　・　ジュニア育成枠　）</t>
    <rPh sb="2" eb="4">
      <t>イッパン</t>
    </rPh>
    <rPh sb="4" eb="5">
      <t>ワク</t>
    </rPh>
    <rPh sb="12" eb="15">
      <t>イクセイワク</t>
    </rPh>
    <phoneticPr fontId="1"/>
  </si>
  <si>
    <t xml:space="preserve"> ２０　　　年　　　月　　　日</t>
    <rPh sb="6" eb="7">
      <t>ネン</t>
    </rPh>
    <rPh sb="10" eb="11">
      <t>ツキ</t>
    </rPh>
    <phoneticPr fontId="3"/>
  </si>
  <si>
    <t>フィギュア</t>
    <phoneticPr fontId="1"/>
  </si>
  <si>
    <t>連絡用メールアドレス</t>
    <rPh sb="0" eb="3">
      <t>レンラクヨウ</t>
    </rPh>
    <phoneticPr fontId="1"/>
  </si>
  <si>
    <t>ホッケー</t>
    <phoneticPr fontId="1"/>
  </si>
  <si>
    <t>浪速H</t>
    <rPh sb="0" eb="2">
      <t>ナニワ</t>
    </rPh>
    <phoneticPr fontId="1"/>
  </si>
  <si>
    <t>枠希望</t>
    <rPh sb="1" eb="3">
      <t>キボウ</t>
    </rPh>
    <phoneticPr fontId="1"/>
  </si>
  <si>
    <t>事務局
確認欄</t>
    <rPh sb="0" eb="3">
      <t>ジムキョク</t>
    </rPh>
    <rPh sb="4" eb="7">
      <t>カクニンラン</t>
    </rPh>
    <phoneticPr fontId="1"/>
  </si>
  <si>
    <t>22</t>
    <phoneticPr fontId="1"/>
  </si>
  <si>
    <t>45</t>
    <phoneticPr fontId="1"/>
  </si>
  <si>
    <t>24</t>
    <phoneticPr fontId="1"/>
  </si>
  <si>
    <t>15</t>
    <phoneticPr fontId="1"/>
  </si>
  <si>
    <t>※書式のセル結合などに制限はございません</t>
    <rPh sb="1" eb="3">
      <t>ショシキ</t>
    </rPh>
    <rPh sb="6" eb="8">
      <t>ケツゴウ</t>
    </rPh>
    <rPh sb="11" eb="13">
      <t>セイゲン</t>
    </rPh>
    <phoneticPr fontId="1"/>
  </si>
  <si>
    <t>※エントリーの希望枠が多数の場合、
　 本シートをコピーしてご使用ください</t>
    <rPh sb="7" eb="9">
      <t>キボウ</t>
    </rPh>
    <rPh sb="9" eb="10">
      <t>ワク</t>
    </rPh>
    <rPh sb="11" eb="13">
      <t>タスウ</t>
    </rPh>
    <rPh sb="14" eb="16">
      <t>バアイ</t>
    </rPh>
    <rPh sb="20" eb="21">
      <t>ホン</t>
    </rPh>
    <rPh sb="31" eb="33">
      <t>シヨウ</t>
    </rPh>
    <phoneticPr fontId="1"/>
  </si>
  <si>
    <t>※１つのシート内で、月ごとに分けてエントリーされる場合は　１行　空けてください</t>
    <rPh sb="7" eb="8">
      <t>ナイ</t>
    </rPh>
    <rPh sb="10" eb="11">
      <t>ツキ</t>
    </rPh>
    <rPh sb="14" eb="15">
      <t>ワ</t>
    </rPh>
    <rPh sb="25" eb="27">
      <t>バアイ</t>
    </rPh>
    <rPh sb="30" eb="31">
      <t>ギョウ</t>
    </rPh>
    <rPh sb="32" eb="33">
      <t>ア</t>
    </rPh>
    <phoneticPr fontId="1"/>
  </si>
  <si>
    <t>利用
予定人数</t>
    <rPh sb="3" eb="5">
      <t>ヨテイ</t>
    </rPh>
    <phoneticPr fontId="1"/>
  </si>
  <si>
    <t>名 予定</t>
    <rPh sb="0" eb="1">
      <t>メイ</t>
    </rPh>
    <rPh sb="2" eb="4">
      <t>ヨテイ</t>
    </rPh>
    <phoneticPr fontId="1"/>
  </si>
  <si>
    <r>
      <t xml:space="preserve">上記の【枠番】・【使用日】・【使用時間】など、
</t>
    </r>
    <r>
      <rPr>
        <b/>
        <u/>
        <sz val="24"/>
        <color rgb="FFFF0000"/>
        <rFont val="ＭＳ Ｐゴシック"/>
        <family val="3"/>
        <charset val="128"/>
      </rPr>
      <t>エントリー内容に矛盾がある場合は</t>
    </r>
    <r>
      <rPr>
        <b/>
        <sz val="24.5"/>
        <color rgb="FFFF0000"/>
        <rFont val="ＭＳ Ｐゴシック"/>
        <family val="3"/>
        <charset val="128"/>
      </rPr>
      <t>「</t>
    </r>
    <r>
      <rPr>
        <b/>
        <sz val="36"/>
        <color rgb="FFFF0000"/>
        <rFont val="ＭＳ Ｐゴシック"/>
        <family val="3"/>
        <charset val="128"/>
      </rPr>
      <t>エントリーが無効</t>
    </r>
    <r>
      <rPr>
        <b/>
        <sz val="24.5"/>
        <color rgb="FFFF0000"/>
        <rFont val="ＭＳ Ｐゴシック"/>
        <family val="3"/>
        <charset val="128"/>
      </rPr>
      <t>」</t>
    </r>
    <r>
      <rPr>
        <b/>
        <sz val="24"/>
        <color rgb="FFFF0000"/>
        <rFont val="ＭＳ Ｐゴシック"/>
        <family val="3"/>
        <charset val="128"/>
      </rPr>
      <t>となりますので、</t>
    </r>
    <r>
      <rPr>
        <b/>
        <sz val="24.5"/>
        <color rgb="FFFF0000"/>
        <rFont val="ＭＳ Ｐゴシック"/>
        <family val="3"/>
        <charset val="128"/>
      </rPr>
      <t xml:space="preserve">
枠番・日付・時間が合致していることを十分にご確認の上、ご提出ください。</t>
    </r>
    <rPh sb="0" eb="2">
      <t>ジョウキ</t>
    </rPh>
    <rPh sb="4" eb="6">
      <t>ワクバン</t>
    </rPh>
    <rPh sb="9" eb="11">
      <t>シヨウ</t>
    </rPh>
    <rPh sb="11" eb="12">
      <t>ヒ</t>
    </rPh>
    <rPh sb="15" eb="17">
      <t>シヨウ</t>
    </rPh>
    <rPh sb="17" eb="19">
      <t>ジカン</t>
    </rPh>
    <rPh sb="29" eb="31">
      <t>ナイヨウ</t>
    </rPh>
    <rPh sb="32" eb="34">
      <t>ムジュン</t>
    </rPh>
    <rPh sb="37" eb="39">
      <t>バアイ</t>
    </rPh>
    <rPh sb="47" eb="49">
      <t>ムコウ</t>
    </rPh>
    <rPh sb="59" eb="61">
      <t>ワクバン</t>
    </rPh>
    <rPh sb="62" eb="64">
      <t>ヒヅケ</t>
    </rPh>
    <rPh sb="65" eb="67">
      <t>ジカン</t>
    </rPh>
    <rPh sb="68" eb="70">
      <t>ガッチ</t>
    </rPh>
    <rPh sb="77" eb="79">
      <t>ジュウブン</t>
    </rPh>
    <rPh sb="81" eb="83">
      <t>カクニン</t>
    </rPh>
    <rPh sb="84" eb="85">
      <t>ウエ</t>
    </rPh>
    <rPh sb="87" eb="89">
      <t>テイシュツ</t>
    </rPh>
    <phoneticPr fontId="1"/>
  </si>
  <si>
    <t>43と44のうち、どちらか１枠</t>
    <rPh sb="14" eb="15">
      <t>ワク</t>
    </rPh>
    <phoneticPr fontId="1"/>
  </si>
  <si>
    <r>
      <t>※提出期限　：</t>
    </r>
    <r>
      <rPr>
        <b/>
        <sz val="20"/>
        <color rgb="FFFF0000"/>
        <rFont val="ＭＳ Ｐゴシック"/>
        <family val="3"/>
        <charset val="128"/>
        <scheme val="minor"/>
      </rPr>
      <t>　</t>
    </r>
    <rPh sb="1" eb="3">
      <t>テイシュツ</t>
    </rPh>
    <rPh sb="3" eb="5">
      <t>キゲン</t>
    </rPh>
    <phoneticPr fontId="1"/>
  </si>
  <si>
    <r>
      <t>※提出期限　：　</t>
    </r>
    <r>
      <rPr>
        <b/>
        <sz val="20"/>
        <color rgb="FFFF0000"/>
        <rFont val="ＭＳ Ｐゴシック"/>
        <family val="3"/>
        <charset val="128"/>
        <scheme val="minor"/>
      </rPr>
      <t/>
    </r>
    <rPh sb="1" eb="3">
      <t>テイシュツ</t>
    </rPh>
    <rPh sb="3" eb="5">
      <t>キゲン</t>
    </rPh>
    <phoneticPr fontId="1"/>
  </si>
  <si>
    <t>メールもしくはFAX</t>
  </si>
  <si>
    <t>・</t>
    <phoneticPr fontId="1"/>
  </si>
  <si>
    <t>）</t>
    <phoneticPr fontId="1"/>
  </si>
  <si>
    <t>〒556-0011　大阪市浪速区難波中3-8-8　浪速スポーツセンター内 B1</t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</si>
  <si>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ショートトラック用具
（コーナーマット・ポイント）</t>
    <phoneticPr fontId="1"/>
  </si>
  <si>
    <t>浪速アイススケート場貸切予定表</t>
  </si>
  <si>
    <t>日</t>
  </si>
  <si>
    <t>曜</t>
  </si>
  <si>
    <t>4:45～6:15</t>
  </si>
  <si>
    <t>6:30～8:00</t>
  </si>
  <si>
    <t>8:15～9:45</t>
  </si>
  <si>
    <t>一般</t>
  </si>
  <si>
    <t>19:15～20:45</t>
  </si>
  <si>
    <t>21:00～22:30</t>
  </si>
  <si>
    <t>22:45～24:15</t>
  </si>
  <si>
    <t>24:30～26:00</t>
  </si>
  <si>
    <t>26:15～27:45</t>
  </si>
  <si>
    <t/>
  </si>
  <si>
    <t>445</t>
  </si>
  <si>
    <t>615</t>
  </si>
  <si>
    <t>630</t>
  </si>
  <si>
    <t>800</t>
  </si>
  <si>
    <t>815</t>
  </si>
  <si>
    <t>2245</t>
  </si>
  <si>
    <t>2415</t>
  </si>
  <si>
    <t>2430</t>
  </si>
  <si>
    <t>2600</t>
  </si>
  <si>
    <t>2615</t>
  </si>
  <si>
    <t>2745</t>
  </si>
  <si>
    <t>※貸切開始時間が早い枠を希望する場合【早い枠を上に固めて】上から入力してください。</t>
    <rPh sb="1" eb="3">
      <t>カシキリ</t>
    </rPh>
    <rPh sb="3" eb="5">
      <t>カイシ</t>
    </rPh>
    <rPh sb="5" eb="7">
      <t>ジカン</t>
    </rPh>
    <rPh sb="8" eb="9">
      <t>ハヤ</t>
    </rPh>
    <rPh sb="10" eb="11">
      <t>ワク</t>
    </rPh>
    <rPh sb="12" eb="14">
      <t>キボウ</t>
    </rPh>
    <rPh sb="16" eb="18">
      <t>バアイ</t>
    </rPh>
    <rPh sb="19" eb="20">
      <t>ハヤ</t>
    </rPh>
    <rPh sb="21" eb="22">
      <t>ワク</t>
    </rPh>
    <rPh sb="23" eb="24">
      <t>ウエ</t>
    </rPh>
    <rPh sb="25" eb="26">
      <t>カタ</t>
    </rPh>
    <rPh sb="29" eb="30">
      <t>ウエ</t>
    </rPh>
    <rPh sb="32" eb="34">
      <t>ニュウリョク</t>
    </rPh>
    <phoneticPr fontId="1"/>
  </si>
  <si>
    <t>　　　 開始時間が早い枠を優先入力した場合：その希望順に抽選</t>
    <rPh sb="4" eb="6">
      <t>カイシ</t>
    </rPh>
    <rPh sb="6" eb="8">
      <t>ジカン</t>
    </rPh>
    <rPh sb="9" eb="10">
      <t>ハヤ</t>
    </rPh>
    <rPh sb="11" eb="12">
      <t>ワク</t>
    </rPh>
    <rPh sb="13" eb="15">
      <t>ユウセン</t>
    </rPh>
    <rPh sb="15" eb="17">
      <t>ニュウリョク</t>
    </rPh>
    <rPh sb="19" eb="21">
      <t>バアイ</t>
    </rPh>
    <rPh sb="24" eb="27">
      <t>キボウジュン</t>
    </rPh>
    <rPh sb="28" eb="30">
      <t>チュウセン</t>
    </rPh>
    <phoneticPr fontId="1"/>
  </si>
  <si>
    <t>　優先順位がない等、日付順で入力した場合：上から日付順に抽選</t>
    <rPh sb="1" eb="5">
      <t>ユウセンジュンイ</t>
    </rPh>
    <rPh sb="8" eb="9">
      <t>ナド</t>
    </rPh>
    <rPh sb="10" eb="13">
      <t>ヒヅケジュン</t>
    </rPh>
    <rPh sb="14" eb="16">
      <t>ニュウリョク</t>
    </rPh>
    <rPh sb="18" eb="20">
      <t>バアイ</t>
    </rPh>
    <rPh sb="21" eb="22">
      <t>ウエ</t>
    </rPh>
    <rPh sb="24" eb="27">
      <t>ヒヅケジュン</t>
    </rPh>
    <rPh sb="28" eb="30">
      <t>チュウセン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</si>
  <si>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使用時間帯に変更がある場合は希望の時間を入力してください。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</si>
  <si>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</t>
    </r>
    <r>
      <rPr>
        <b/>
        <sz val="14"/>
        <color rgb="FFFF0000"/>
        <rFont val="ＭＳ Ｐゴシック"/>
        <family val="3"/>
        <charset val="128"/>
      </rPr>
      <t>希望の時間を入力</t>
    </r>
    <r>
      <rPr>
        <b/>
        <sz val="14"/>
        <rFont val="ＭＳ Ｐゴシック"/>
        <family val="3"/>
        <charset val="128"/>
      </rPr>
      <t>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</si>
  <si>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t>【 貸切リンク使用申請書 】</t>
    <rPh sb="2" eb="4">
      <t>カシキリ</t>
    </rPh>
    <rPh sb="9" eb="12">
      <t>シンセイショ</t>
    </rPh>
    <phoneticPr fontId="1"/>
  </si>
  <si>
    <t>※請求書・領収証の発行をご希望の方は事務局までお申し付けください。</t>
    <rPh sb="1" eb="4">
      <t>セイキュウショ</t>
    </rPh>
    <rPh sb="5" eb="8">
      <t>リョウシュウショウ</t>
    </rPh>
    <rPh sb="9" eb="11">
      <t>ハッコウ</t>
    </rPh>
    <rPh sb="13" eb="15">
      <t>キボウ</t>
    </rPh>
    <rPh sb="16" eb="17">
      <t>カタ</t>
    </rPh>
    <rPh sb="18" eb="21">
      <t>ジムキョク</t>
    </rPh>
    <phoneticPr fontId="1"/>
  </si>
  <si>
    <t>　　naniwa_iceskate@sun-eco.co.jp</t>
    <phoneticPr fontId="1"/>
  </si>
  <si>
    <t>430</t>
  </si>
  <si>
    <t>600</t>
  </si>
  <si>
    <t>2545</t>
  </si>
  <si>
    <t>2730</t>
  </si>
  <si>
    <t>左記 9枠の中から 6枠希望</t>
    <rPh sb="0" eb="2">
      <t>サキ</t>
    </rPh>
    <rPh sb="4" eb="5">
      <t>ワク</t>
    </rPh>
    <rPh sb="6" eb="7">
      <t>ナカ</t>
    </rPh>
    <rPh sb="11" eb="12">
      <t>ワク</t>
    </rPh>
    <rPh sb="12" eb="14">
      <t>キボウ</t>
    </rPh>
    <phoneticPr fontId="1"/>
  </si>
  <si>
    <t>第二希望（170が取れなかった場合）</t>
    <rPh sb="0" eb="4">
      <t>ダイニキボウ</t>
    </rPh>
    <rPh sb="9" eb="10">
      <t>ト</t>
    </rPh>
    <rPh sb="15" eb="17">
      <t>バアイ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</si>
  <si>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　</t>
    </r>
    <r>
      <rPr>
        <b/>
        <sz val="16"/>
        <rFont val="ＭＳ Ｐゴシック"/>
        <family val="3"/>
        <charset val="128"/>
      </rPr>
      <t>年　</t>
    </r>
    <r>
      <rPr>
        <b/>
        <sz val="16"/>
        <color rgb="FFFF0000"/>
        <rFont val="ＭＳ Ｐゴシック"/>
        <family val="3"/>
        <charset val="128"/>
      </rPr>
      <t>４</t>
    </r>
    <r>
      <rPr>
        <b/>
        <sz val="16"/>
        <rFont val="ＭＳ Ｐゴシック"/>
        <family val="3"/>
        <charset val="128"/>
      </rPr>
      <t>月　</t>
    </r>
    <r>
      <rPr>
        <b/>
        <sz val="16"/>
        <color rgb="FFFF0000"/>
        <rFont val="ＭＳ Ｐゴシック"/>
        <family val="3"/>
        <charset val="128"/>
      </rPr>
      <t>２０</t>
    </r>
    <r>
      <rPr>
        <b/>
        <sz val="16"/>
        <rFont val="ＭＳ Ｐゴシック"/>
        <family val="3"/>
        <charset val="128"/>
      </rPr>
      <t>日</t>
    </r>
    <phoneticPr fontId="1"/>
  </si>
  <si>
    <t>セントラルスポーツプラザ  浪速アイススケート場</t>
    <phoneticPr fontId="1"/>
  </si>
  <si>
    <t>お振込先口座   ： 　みずほ銀行　第五集中支店　　（普通）１８３００７４　　　株式会社セントラルスポーツプラザ</t>
    <phoneticPr fontId="1"/>
  </si>
  <si>
    <t>セントラルスポーツプラザ浪速アイススケート場     06-6643-6448</t>
    <phoneticPr fontId="1"/>
  </si>
  <si>
    <t>浪速　セント</t>
    <rPh sb="0" eb="2">
      <t>ナニワ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</si>
  <si>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</t>
    </r>
    <r>
      <rPr>
        <b/>
        <sz val="16"/>
        <rFont val="ＭＳ Ｐゴシック"/>
        <family val="3"/>
        <charset val="128"/>
      </rPr>
      <t xml:space="preserve">年　    </t>
    </r>
    <r>
      <rPr>
        <b/>
        <sz val="16"/>
        <color rgb="FFFF0000"/>
        <rFont val="ＭＳ Ｐゴシック"/>
        <family val="3"/>
        <charset val="128"/>
      </rPr>
      <t>５</t>
    </r>
    <r>
      <rPr>
        <b/>
        <sz val="16"/>
        <rFont val="ＭＳ Ｐゴシック"/>
        <family val="3"/>
        <charset val="128"/>
      </rPr>
      <t>月　  １日</t>
    </r>
    <phoneticPr fontId="1"/>
  </si>
  <si>
    <t>2024/4/1 更改</t>
    <rPh sb="9" eb="11">
      <t>コウカイ</t>
    </rPh>
    <phoneticPr fontId="1"/>
  </si>
  <si>
    <t>全館休館日</t>
  </si>
  <si>
    <t>【 2025年12月・2026年1月　貸切リンク抽選エントリーシート 】</t>
    <rPh sb="6" eb="7">
      <t>ネン</t>
    </rPh>
    <rPh sb="9" eb="10">
      <t>ガツ</t>
    </rPh>
    <rPh sb="15" eb="16">
      <t>ネン</t>
    </rPh>
    <rPh sb="17" eb="18">
      <t>ガツ</t>
    </rPh>
    <rPh sb="19" eb="21">
      <t>カシキリ</t>
    </rPh>
    <rPh sb="24" eb="26">
      <t>チュウセン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</si>
</sst>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000&quot;円&quot;"/>
    <numFmt numFmtId="177" formatCode="##,##0&quot;円&quot;"/>
    <numFmt numFmtId="178" formatCode="###,##0&quot;円&quot;"/>
    <numFmt numFmtId="179" formatCode="m&quot;月&quot;\ \ d&quot;日&quot;\ \ \(aaa\)\ "/>
    <numFmt numFmtId="180" formatCode="0.00&quot; H&quot;"/>
    <numFmt numFmtId="181" formatCode="yyyy&quot;年&quot;\ m&quot;月&quot;\ d&quot;日&quot;\ \(aaa\)\ "/>
    <numFmt numFmtId="182" formatCode="mm/dd\(aaa\)&quot;まで&quot;"/>
    <numFmt numFmtId="183" formatCode="mm/dd\(aaa\)&quot;　まで&quot;"/>
    <numFmt numFmtId="184" formatCode="0_);[Red]\(0\)"/>
    <numFmt numFmtId="185" formatCode="0_ "/>
    <numFmt numFmtId="186" formatCode="yyyy&quot;年 &quot;m&quot;月&quot;"/>
    <numFmt numFmtId="187" formatCode="m&quot;月&quot;d&quot;日&quot;\ &quot;現在&quot;"/>
    <numFmt numFmtId="188" formatCode="d"/>
    <numFmt numFmtId="189" formatCode="aaa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3"/>
      <color indexed="81"/>
      <name val="MS P ゴシック"/>
      <family val="3"/>
      <charset val="128"/>
    </font>
    <font>
      <b/>
      <sz val="24.5"/>
      <color rgb="FFFF0000"/>
      <name val="ＭＳ Ｐゴシック"/>
      <family val="3"/>
      <charset val="128"/>
    </font>
    <font>
      <b/>
      <sz val="36"/>
      <color rgb="FFFF0000"/>
      <name val="ＭＳ Ｐゴシック"/>
      <family val="3"/>
      <charset val="128"/>
    </font>
    <font>
      <b/>
      <u/>
      <sz val="24"/>
      <color rgb="FFFF000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28"/>
      <color indexed="81"/>
      <name val="MS P ゴシック"/>
      <family val="3"/>
      <charset val="128"/>
    </font>
    <font>
      <b/>
      <sz val="26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Protection="0">
      <alignment vertical="center"/>
    </xf>
    <xf numFmtId="0" fontId="43" fillId="0" borderId="0">
      <alignment vertical="center"/>
    </xf>
  </cellStyleXfs>
  <cellXfs count="587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55" fontId="18" fillId="0" borderId="0" xfId="0" applyNumberFormat="1" applyFont="1">
      <alignment vertical="center"/>
    </xf>
    <xf numFmtId="0" fontId="10" fillId="0" borderId="8" xfId="0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>
      <alignment vertical="center"/>
    </xf>
    <xf numFmtId="0" fontId="28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2" fillId="0" borderId="10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8" fillId="0" borderId="10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70" xfId="0" applyNumberFormat="1" applyFont="1" applyBorder="1" applyAlignment="1">
      <alignment horizontal="center" vertical="center"/>
    </xf>
    <xf numFmtId="180" fontId="14" fillId="0" borderId="5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184" fontId="10" fillId="0" borderId="20" xfId="0" applyNumberFormat="1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49" fontId="11" fillId="0" borderId="52" xfId="0" applyNumberFormat="1" applyFont="1" applyBorder="1" applyAlignment="1" applyProtection="1">
      <alignment horizontal="center" vertical="center"/>
      <protection locked="0"/>
    </xf>
    <xf numFmtId="49" fontId="20" fillId="0" borderId="21" xfId="0" applyNumberFormat="1" applyFont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/>
    </xf>
    <xf numFmtId="49" fontId="20" fillId="0" borderId="33" xfId="0" applyNumberFormat="1" applyFont="1" applyBorder="1" applyAlignment="1" applyProtection="1">
      <alignment horizontal="center" vertical="center" shrinkToFit="1"/>
      <protection locked="0"/>
    </xf>
    <xf numFmtId="180" fontId="14" fillId="0" borderId="21" xfId="0" applyNumberFormat="1" applyFont="1" applyBorder="1" applyAlignment="1" applyProtection="1">
      <alignment horizontal="center" vertical="center" shrinkToFit="1"/>
      <protection hidden="1"/>
    </xf>
    <xf numFmtId="180" fontId="14" fillId="0" borderId="51" xfId="0" applyNumberFormat="1" applyFont="1" applyBorder="1" applyAlignment="1" applyProtection="1">
      <alignment horizontal="center" vertical="center" shrinkToFit="1"/>
      <protection hidden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180" fontId="14" fillId="0" borderId="25" xfId="0" applyNumberFormat="1" applyFont="1" applyBorder="1" applyAlignment="1" applyProtection="1">
      <alignment horizontal="center" vertical="center" shrinkToFit="1"/>
      <protection hidden="1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184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186" fontId="42" fillId="0" borderId="0" xfId="0" applyNumberFormat="1" applyFont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/>
    </xf>
    <xf numFmtId="0" fontId="41" fillId="5" borderId="25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/>
    </xf>
    <xf numFmtId="188" fontId="6" fillId="4" borderId="39" xfId="1" applyNumberFormat="1" applyFill="1" applyBorder="1" applyAlignment="1">
      <alignment horizontal="center" vertical="center"/>
    </xf>
    <xf numFmtId="189" fontId="6" fillId="4" borderId="71" xfId="1" applyNumberFormat="1" applyFill="1" applyBorder="1" applyAlignment="1">
      <alignment horizontal="center" vertical="center"/>
    </xf>
    <xf numFmtId="0" fontId="41" fillId="6" borderId="39" xfId="0" applyFont="1" applyFill="1" applyBorder="1" applyAlignment="1">
      <alignment horizontal="center" vertical="center"/>
    </xf>
    <xf numFmtId="0" fontId="6" fillId="0" borderId="71" xfId="1" applyBorder="1" applyAlignment="1">
      <alignment horizontal="center" vertical="center"/>
    </xf>
    <xf numFmtId="0" fontId="6" fillId="0" borderId="72" xfId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1" xfId="1" applyBorder="1" applyAlignment="1">
      <alignment horizontal="center" vertical="center" shrinkToFit="1"/>
    </xf>
    <xf numFmtId="0" fontId="6" fillId="0" borderId="39" xfId="1" applyBorder="1" applyAlignment="1">
      <alignment horizontal="center" vertical="center" shrinkToFit="1"/>
    </xf>
    <xf numFmtId="188" fontId="6" fillId="4" borderId="73" xfId="1" applyNumberFormat="1" applyFill="1" applyBorder="1" applyAlignment="1">
      <alignment horizontal="center" vertical="center"/>
    </xf>
    <xf numFmtId="189" fontId="6" fillId="4" borderId="39" xfId="1" applyNumberForma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8" fontId="6" fillId="4" borderId="74" xfId="1" applyNumberFormat="1" applyFill="1" applyBorder="1" applyAlignment="1">
      <alignment horizontal="center" vertical="center"/>
    </xf>
    <xf numFmtId="189" fontId="6" fillId="4" borderId="75" xfId="1" applyNumberFormat="1" applyFill="1" applyBorder="1" applyAlignment="1">
      <alignment horizontal="center" vertical="center"/>
    </xf>
    <xf numFmtId="0" fontId="41" fillId="6" borderId="74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1" applyBorder="1" applyAlignment="1">
      <alignment horizontal="center" vertical="center" shrinkToFit="1"/>
    </xf>
    <xf numFmtId="0" fontId="6" fillId="0" borderId="74" xfId="1" applyBorder="1" applyAlignment="1">
      <alignment horizontal="center" vertical="center" shrinkToFit="1"/>
    </xf>
    <xf numFmtId="0" fontId="6" fillId="0" borderId="76" xfId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188" fontId="6" fillId="4" borderId="76" xfId="1" applyNumberFormat="1" applyFill="1" applyBorder="1" applyAlignment="1">
      <alignment horizontal="center" vertical="center"/>
    </xf>
    <xf numFmtId="189" fontId="6" fillId="4" borderId="74" xfId="1" applyNumberForma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41" fillId="4" borderId="74" xfId="0" applyFont="1" applyFill="1" applyBorder="1" applyAlignment="1">
      <alignment horizontal="center" vertical="center"/>
    </xf>
    <xf numFmtId="188" fontId="6" fillId="4" borderId="78" xfId="1" applyNumberFormat="1" applyFill="1" applyBorder="1" applyAlignment="1">
      <alignment horizontal="center" vertical="center"/>
    </xf>
    <xf numFmtId="189" fontId="6" fillId="4" borderId="79" xfId="1" applyNumberFormat="1" applyFill="1" applyBorder="1" applyAlignment="1">
      <alignment horizontal="center" vertical="center"/>
    </xf>
    <xf numFmtId="0" fontId="41" fillId="4" borderId="78" xfId="0" applyFont="1" applyFill="1" applyBorder="1" applyAlignment="1">
      <alignment horizontal="center" vertical="center"/>
    </xf>
    <xf numFmtId="0" fontId="6" fillId="0" borderId="79" xfId="1" applyBorder="1" applyAlignment="1">
      <alignment horizontal="center" vertical="center"/>
    </xf>
    <xf numFmtId="0" fontId="6" fillId="0" borderId="80" xfId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1" applyBorder="1" applyAlignment="1">
      <alignment horizontal="center" vertical="center" shrinkToFit="1"/>
    </xf>
    <xf numFmtId="0" fontId="6" fillId="0" borderId="78" xfId="1" applyBorder="1" applyAlignment="1">
      <alignment horizontal="center" vertical="center" shrinkToFit="1"/>
    </xf>
    <xf numFmtId="0" fontId="6" fillId="0" borderId="81" xfId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88" fontId="6" fillId="4" borderId="81" xfId="1" applyNumberFormat="1" applyFill="1" applyBorder="1" applyAlignment="1">
      <alignment horizontal="center" vertical="center"/>
    </xf>
    <xf numFmtId="189" fontId="6" fillId="4" borderId="78" xfId="1" applyNumberFormat="1" applyFill="1" applyBorder="1" applyAlignment="1">
      <alignment horizontal="center" vertical="center"/>
    </xf>
    <xf numFmtId="188" fontId="6" fillId="4" borderId="0" xfId="1" applyNumberFormat="1" applyFill="1" applyAlignment="1">
      <alignment horizontal="center" vertical="center"/>
    </xf>
    <xf numFmtId="189" fontId="6" fillId="4" borderId="0" xfId="1" applyNumberForma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6" fillId="2" borderId="72" xfId="1" applyFill="1" applyBorder="1" applyAlignment="1">
      <alignment horizontal="center" vertical="center"/>
    </xf>
    <xf numFmtId="0" fontId="6" fillId="2" borderId="80" xfId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79" xfId="0" applyFont="1" applyFill="1" applyBorder="1">
      <alignment vertical="center"/>
    </xf>
    <xf numFmtId="0" fontId="6" fillId="2" borderId="77" xfId="1" applyFill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 shrinkToFit="1"/>
    </xf>
    <xf numFmtId="0" fontId="6" fillId="2" borderId="80" xfId="1" applyFill="1" applyBorder="1" applyAlignment="1">
      <alignment horizontal="center" vertical="center" shrinkToFit="1"/>
    </xf>
    <xf numFmtId="0" fontId="6" fillId="2" borderId="80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shrinkToFit="1"/>
    </xf>
    <xf numFmtId="0" fontId="6" fillId="2" borderId="76" xfId="0" applyFont="1" applyFill="1" applyBorder="1" applyAlignment="1">
      <alignment horizontal="center" vertical="center" shrinkToFit="1"/>
    </xf>
    <xf numFmtId="0" fontId="6" fillId="2" borderId="81" xfId="0" applyFont="1" applyFill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6" fillId="2" borderId="72" xfId="1" applyNumberFormat="1" applyFill="1" applyBorder="1" applyAlignment="1">
      <alignment horizontal="center" vertical="center"/>
    </xf>
    <xf numFmtId="0" fontId="40" fillId="0" borderId="0" xfId="0" applyFont="1">
      <alignment vertical="center"/>
    </xf>
    <xf numFmtId="186" fontId="42" fillId="0" borderId="43" xfId="0" applyNumberFormat="1" applyFont="1" applyBorder="1">
      <alignment vertical="center"/>
    </xf>
    <xf numFmtId="186" fontId="42" fillId="0" borderId="7" xfId="0" applyNumberFormat="1" applyFont="1" applyBorder="1">
      <alignment vertical="center"/>
    </xf>
    <xf numFmtId="186" fontId="42" fillId="0" borderId="8" xfId="0" applyNumberFormat="1" applyFont="1" applyBorder="1">
      <alignment vertical="center"/>
    </xf>
    <xf numFmtId="187" fontId="44" fillId="0" borderId="0" xfId="2" applyNumberFormat="1" applyFont="1" applyAlignment="1">
      <alignment vertical="center" shrinkToFit="1"/>
    </xf>
    <xf numFmtId="0" fontId="41" fillId="0" borderId="43" xfId="0" applyFont="1" applyBorder="1" applyAlignment="1">
      <alignment vertical="center" shrinkToFit="1"/>
    </xf>
    <xf numFmtId="0" fontId="41" fillId="0" borderId="7" xfId="0" applyFont="1" applyBorder="1" applyAlignment="1">
      <alignment vertical="center" shrinkToFit="1"/>
    </xf>
    <xf numFmtId="0" fontId="41" fillId="0" borderId="8" xfId="0" applyFont="1" applyBorder="1" applyAlignment="1">
      <alignment vertical="center" shrinkToFit="1"/>
    </xf>
    <xf numFmtId="0" fontId="41" fillId="0" borderId="21" xfId="0" applyFont="1" applyBorder="1" applyAlignment="1">
      <alignment vertical="center" shrinkToFit="1"/>
    </xf>
    <xf numFmtId="0" fontId="41" fillId="0" borderId="20" xfId="0" applyFont="1" applyBorder="1" applyAlignment="1">
      <alignment vertical="center" shrinkToFit="1"/>
    </xf>
    <xf numFmtId="0" fontId="41" fillId="0" borderId="33" xfId="0" applyFont="1" applyBorder="1" applyAlignment="1">
      <alignment vertical="center" shrinkToFit="1"/>
    </xf>
    <xf numFmtId="0" fontId="41" fillId="0" borderId="43" xfId="0" applyFont="1" applyBorder="1">
      <alignment vertical="center"/>
    </xf>
    <xf numFmtId="0" fontId="41" fillId="0" borderId="7" xfId="0" applyFont="1" applyBorder="1">
      <alignment vertical="center"/>
    </xf>
    <xf numFmtId="0" fontId="41" fillId="0" borderId="8" xfId="0" applyFont="1" applyBorder="1">
      <alignment vertical="center"/>
    </xf>
    <xf numFmtId="0" fontId="41" fillId="0" borderId="21" xfId="0" applyFont="1" applyBorder="1">
      <alignment vertical="center"/>
    </xf>
    <xf numFmtId="0" fontId="41" fillId="0" borderId="20" xfId="0" applyFont="1" applyBorder="1">
      <alignment vertical="center"/>
    </xf>
    <xf numFmtId="0" fontId="41" fillId="0" borderId="33" xfId="0" applyFont="1" applyBorder="1">
      <alignment vertical="center"/>
    </xf>
    <xf numFmtId="0" fontId="45" fillId="0" borderId="0" xfId="0" applyFont="1">
      <alignment vertical="center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180" fontId="27" fillId="0" borderId="21" xfId="0" applyNumberFormat="1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locked="0"/>
    </xf>
    <xf numFmtId="185" fontId="20" fillId="2" borderId="19" xfId="0" applyNumberFormat="1" applyFont="1" applyFill="1" applyBorder="1" applyAlignment="1" applyProtection="1">
      <alignment horizontal="center" vertical="center" shrinkToFit="1"/>
      <protection locked="0"/>
    </xf>
    <xf numFmtId="185" fontId="20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2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2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33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70" xfId="0" applyNumberFormat="1" applyFont="1" applyBorder="1" applyAlignment="1" applyProtection="1">
      <alignment horizontal="center" vertical="center" shrinkToFit="1"/>
      <protection locked="0" hidden="1"/>
    </xf>
    <xf numFmtId="0" fontId="34" fillId="0" borderId="0" xfId="0" applyFont="1" applyAlignment="1">
      <alignment horizontal="right"/>
    </xf>
    <xf numFmtId="0" fontId="12" fillId="0" borderId="51" xfId="0" applyFont="1" applyBorder="1" applyAlignment="1" applyProtection="1">
      <alignment horizontal="left" vertical="center" shrinkToFit="1"/>
      <protection locked="0"/>
    </xf>
    <xf numFmtId="0" fontId="12" fillId="0" borderId="52" xfId="0" applyFont="1" applyBorder="1" applyAlignment="1" applyProtection="1">
      <alignment horizontal="left" vertical="center" shrinkToFit="1"/>
      <protection locked="0"/>
    </xf>
    <xf numFmtId="0" fontId="12" fillId="0" borderId="53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181" fontId="20" fillId="0" borderId="21" xfId="0" applyNumberFormat="1" applyFont="1" applyBorder="1" applyAlignment="1" applyProtection="1">
      <alignment horizontal="center" vertical="center" shrinkToFit="1"/>
      <protection hidden="1"/>
    </xf>
    <xf numFmtId="181" fontId="20" fillId="0" borderId="20" xfId="0" applyNumberFormat="1" applyFont="1" applyBorder="1" applyAlignment="1" applyProtection="1">
      <alignment horizontal="center" vertical="center" shrinkToFit="1"/>
      <protection hidden="1"/>
    </xf>
    <xf numFmtId="181" fontId="20" fillId="0" borderId="33" xfId="0" applyNumberFormat="1" applyFont="1" applyBorder="1" applyAlignment="1" applyProtection="1">
      <alignment horizontal="center" vertical="center" shrinkToFit="1"/>
      <protection hidden="1"/>
    </xf>
    <xf numFmtId="181" fontId="20" fillId="0" borderId="51" xfId="0" applyNumberFormat="1" applyFont="1" applyBorder="1" applyAlignment="1" applyProtection="1">
      <alignment horizontal="center" vertical="center" shrinkToFit="1"/>
      <protection hidden="1"/>
    </xf>
    <xf numFmtId="181" fontId="20" fillId="0" borderId="52" xfId="0" applyNumberFormat="1" applyFont="1" applyBorder="1" applyAlignment="1" applyProtection="1">
      <alignment horizontal="center" vertical="center" shrinkToFit="1"/>
      <protection hidden="1"/>
    </xf>
    <xf numFmtId="181" fontId="20" fillId="0" borderId="70" xfId="0" applyNumberFormat="1" applyFont="1" applyBorder="1" applyAlignment="1" applyProtection="1">
      <alignment horizontal="center" vertical="center" shrinkToFit="1"/>
      <protection hidden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31" xfId="0" applyFont="1" applyBorder="1" applyAlignment="1">
      <alignment horizontal="distributed" vertical="center" wrapTex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right" vertical="center" shrinkToFit="1"/>
    </xf>
    <xf numFmtId="182" fontId="29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33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32" xfId="0" applyFont="1" applyBorder="1" applyAlignment="1">
      <alignment horizontal="distributed" vertical="center" wrapText="1"/>
    </xf>
    <xf numFmtId="49" fontId="14" fillId="0" borderId="21" xfId="0" applyNumberFormat="1" applyFont="1" applyBorder="1" applyAlignment="1" applyProtection="1">
      <alignment horizontal="center" vertical="center" shrinkToFit="1"/>
      <protection locked="0"/>
    </xf>
    <xf numFmtId="49" fontId="14" fillId="0" borderId="20" xfId="0" applyNumberFormat="1" applyFont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9" fillId="0" borderId="49" xfId="0" applyFont="1" applyBorder="1" applyAlignment="1">
      <alignment horizontal="distributed" vertical="center" wrapText="1"/>
    </xf>
    <xf numFmtId="0" fontId="19" fillId="0" borderId="50" xfId="0" applyFont="1" applyBorder="1" applyAlignment="1">
      <alignment horizontal="distributed" vertical="center" wrapText="1"/>
    </xf>
    <xf numFmtId="0" fontId="15" fillId="0" borderId="51" xfId="0" applyFont="1" applyBorder="1" applyAlignment="1" applyProtection="1">
      <alignment horizontal="left" vertical="center" shrinkToFit="1"/>
      <protection locked="0"/>
    </xf>
    <xf numFmtId="0" fontId="15" fillId="0" borderId="52" xfId="0" applyFont="1" applyBorder="1" applyAlignment="1" applyProtection="1">
      <alignment horizontal="left" vertical="center" shrinkToFit="1"/>
      <protection locked="0"/>
    </xf>
    <xf numFmtId="0" fontId="15" fillId="0" borderId="53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7" fillId="0" borderId="2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49" fontId="36" fillId="2" borderId="19" xfId="0" applyNumberFormat="1" applyFont="1" applyFill="1" applyBorder="1" applyAlignment="1">
      <alignment horizontal="center" vertical="center" wrapText="1"/>
    </xf>
    <xf numFmtId="49" fontId="36" fillId="2" borderId="20" xfId="0" applyNumberFormat="1" applyFont="1" applyFill="1" applyBorder="1" applyAlignment="1">
      <alignment horizontal="center" vertical="center" wrapText="1"/>
    </xf>
    <xf numFmtId="49" fontId="36" fillId="2" borderId="22" xfId="0" applyNumberFormat="1" applyFont="1" applyFill="1" applyBorder="1" applyAlignment="1">
      <alignment horizontal="center" vertical="center" wrapText="1"/>
    </xf>
    <xf numFmtId="49" fontId="36" fillId="2" borderId="23" xfId="0" applyNumberFormat="1" applyFont="1" applyFill="1" applyBorder="1" applyAlignment="1">
      <alignment horizontal="center" vertical="center" wrapText="1"/>
    </xf>
    <xf numFmtId="49" fontId="36" fillId="2" borderId="0" xfId="0" applyNumberFormat="1" applyFont="1" applyFill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center" wrapText="1"/>
    </xf>
    <xf numFmtId="181" fontId="20" fillId="0" borderId="43" xfId="0" applyNumberFormat="1" applyFont="1" applyBorder="1" applyAlignment="1">
      <alignment horizontal="left" vertical="center" shrinkToFit="1"/>
    </xf>
    <xf numFmtId="181" fontId="20" fillId="0" borderId="7" xfId="0" applyNumberFormat="1" applyFont="1" applyBorder="1" applyAlignment="1">
      <alignment horizontal="left" vertical="center" shrinkToFit="1"/>
    </xf>
    <xf numFmtId="181" fontId="20" fillId="0" borderId="8" xfId="0" applyNumberFormat="1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181" fontId="20" fillId="0" borderId="51" xfId="0" applyNumberFormat="1" applyFont="1" applyBorder="1" applyAlignment="1">
      <alignment horizontal="left" vertical="center" shrinkToFit="1"/>
    </xf>
    <xf numFmtId="181" fontId="20" fillId="0" borderId="52" xfId="0" applyNumberFormat="1" applyFont="1" applyBorder="1" applyAlignment="1">
      <alignment horizontal="left" vertical="center" shrinkToFit="1"/>
    </xf>
    <xf numFmtId="181" fontId="20" fillId="0" borderId="70" xfId="0" applyNumberFormat="1" applyFont="1" applyBorder="1" applyAlignment="1">
      <alignment horizontal="left" vertical="center" shrinkToFit="1"/>
    </xf>
    <xf numFmtId="181" fontId="27" fillId="0" borderId="21" xfId="0" applyNumberFormat="1" applyFont="1" applyBorder="1" applyAlignment="1" applyProtection="1">
      <alignment horizontal="center" vertical="center" shrinkToFit="1"/>
      <protection hidden="1"/>
    </xf>
    <xf numFmtId="181" fontId="27" fillId="0" borderId="20" xfId="0" applyNumberFormat="1" applyFont="1" applyBorder="1" applyAlignment="1" applyProtection="1">
      <alignment horizontal="center" vertical="center" shrinkToFit="1"/>
      <protection hidden="1"/>
    </xf>
    <xf numFmtId="181" fontId="27" fillId="0" borderId="33" xfId="0" applyNumberFormat="1" applyFont="1" applyBorder="1" applyAlignment="1" applyProtection="1">
      <alignment horizontal="center" vertical="center" shrinkToFit="1"/>
      <protection hidden="1"/>
    </xf>
    <xf numFmtId="49" fontId="30" fillId="2" borderId="19" xfId="0" applyNumberFormat="1" applyFont="1" applyFill="1" applyBorder="1" applyAlignment="1">
      <alignment horizontal="center" vertical="center" shrinkToFit="1"/>
    </xf>
    <xf numFmtId="49" fontId="30" fillId="2" borderId="20" xfId="0" applyNumberFormat="1" applyFont="1" applyFill="1" applyBorder="1" applyAlignment="1">
      <alignment horizontal="center" vertical="center" shrinkToFit="1"/>
    </xf>
    <xf numFmtId="49" fontId="30" fillId="2" borderId="22" xfId="0" applyNumberFormat="1" applyFont="1" applyFill="1" applyBorder="1" applyAlignment="1">
      <alignment horizontal="center" vertical="center" shrinkToFit="1"/>
    </xf>
    <xf numFmtId="49" fontId="30" fillId="2" borderId="23" xfId="0" applyNumberFormat="1" applyFont="1" applyFill="1" applyBorder="1" applyAlignment="1">
      <alignment horizontal="center" vertical="center" shrinkToFit="1"/>
    </xf>
    <xf numFmtId="49" fontId="30" fillId="2" borderId="0" xfId="0" applyNumberFormat="1" applyFont="1" applyFill="1" applyAlignment="1">
      <alignment horizontal="center" vertical="center" shrinkToFit="1"/>
    </xf>
    <xf numFmtId="49" fontId="30" fillId="2" borderId="6" xfId="0" applyNumberFormat="1" applyFont="1" applyFill="1" applyBorder="1" applyAlignment="1">
      <alignment horizontal="center" vertical="center" shrinkToFit="1"/>
    </xf>
    <xf numFmtId="49" fontId="27" fillId="3" borderId="19" xfId="0" applyNumberFormat="1" applyFont="1" applyFill="1" applyBorder="1" applyAlignment="1">
      <alignment horizontal="left" vertical="top" shrinkToFit="1"/>
    </xf>
    <xf numFmtId="49" fontId="27" fillId="3" borderId="20" xfId="0" applyNumberFormat="1" applyFont="1" applyFill="1" applyBorder="1" applyAlignment="1">
      <alignment horizontal="left" vertical="top" shrinkToFit="1"/>
    </xf>
    <xf numFmtId="49" fontId="27" fillId="3" borderId="22" xfId="0" applyNumberFormat="1" applyFont="1" applyFill="1" applyBorder="1" applyAlignment="1">
      <alignment horizontal="left" vertical="top" shrinkToFit="1"/>
    </xf>
    <xf numFmtId="49" fontId="27" fillId="3" borderId="34" xfId="0" applyNumberFormat="1" applyFont="1" applyFill="1" applyBorder="1" applyAlignment="1">
      <alignment horizontal="left" vertical="top" shrinkToFit="1"/>
    </xf>
    <xf numFmtId="49" fontId="27" fillId="3" borderId="1" xfId="0" applyNumberFormat="1" applyFont="1" applyFill="1" applyBorder="1" applyAlignment="1">
      <alignment horizontal="left" vertical="top" shrinkToFit="1"/>
    </xf>
    <xf numFmtId="49" fontId="27" fillId="3" borderId="18" xfId="0" applyNumberFormat="1" applyFont="1" applyFill="1" applyBorder="1" applyAlignment="1">
      <alignment horizontal="left" vertical="top" shrinkToFit="1"/>
    </xf>
    <xf numFmtId="0" fontId="26" fillId="0" borderId="2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49" fontId="21" fillId="3" borderId="19" xfId="0" applyNumberFormat="1" applyFont="1" applyFill="1" applyBorder="1" applyAlignment="1">
      <alignment horizontal="center" vertical="center"/>
    </xf>
    <xf numFmtId="49" fontId="21" fillId="3" borderId="20" xfId="0" applyNumberFormat="1" applyFont="1" applyFill="1" applyBorder="1" applyAlignment="1">
      <alignment horizontal="center" vertical="center"/>
    </xf>
    <xf numFmtId="49" fontId="21" fillId="3" borderId="22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83" fontId="29" fillId="0" borderId="0" xfId="0" applyNumberFormat="1" applyFont="1" applyAlignment="1">
      <alignment horizontal="left" vertical="center" shrinkToFit="1"/>
    </xf>
    <xf numFmtId="0" fontId="32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81" fontId="20" fillId="0" borderId="21" xfId="0" applyNumberFormat="1" applyFont="1" applyBorder="1" applyAlignment="1" applyProtection="1">
      <alignment horizontal="left" vertical="center" shrinkToFit="1"/>
      <protection locked="0"/>
    </xf>
    <xf numFmtId="181" fontId="20" fillId="0" borderId="20" xfId="0" applyNumberFormat="1" applyFont="1" applyBorder="1" applyAlignment="1" applyProtection="1">
      <alignment horizontal="left" vertical="center" shrinkToFit="1"/>
      <protection locked="0"/>
    </xf>
    <xf numFmtId="181" fontId="20" fillId="0" borderId="33" xfId="0" applyNumberFormat="1" applyFont="1" applyBorder="1" applyAlignment="1" applyProtection="1">
      <alignment horizontal="left" vertical="center" shrinkToFit="1"/>
      <protection locked="0"/>
    </xf>
    <xf numFmtId="178" fontId="20" fillId="0" borderId="21" xfId="0" applyNumberFormat="1" applyFont="1" applyBorder="1" applyAlignment="1" applyProtection="1">
      <alignment horizontal="center" vertical="center" shrinkToFit="1"/>
      <protection hidden="1"/>
    </xf>
    <xf numFmtId="178" fontId="20" fillId="0" borderId="22" xfId="0" applyNumberFormat="1" applyFont="1" applyBorder="1" applyAlignment="1" applyProtection="1">
      <alignment horizontal="center" vertical="center" shrinkToFit="1"/>
      <protection hidden="1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178" fontId="16" fillId="0" borderId="60" xfId="0" applyNumberFormat="1" applyFont="1" applyBorder="1" applyAlignment="1" applyProtection="1">
      <alignment horizontal="center" vertical="center" shrinkToFit="1"/>
      <protection hidden="1"/>
    </xf>
    <xf numFmtId="178" fontId="16" fillId="0" borderId="41" xfId="0" applyNumberFormat="1" applyFont="1" applyBorder="1" applyAlignment="1" applyProtection="1">
      <alignment horizontal="center" vertical="center" shrinkToFit="1"/>
      <protection hidden="1"/>
    </xf>
    <xf numFmtId="178" fontId="16" fillId="0" borderId="42" xfId="0" applyNumberFormat="1" applyFont="1" applyBorder="1" applyAlignment="1" applyProtection="1">
      <alignment horizontal="center" vertical="center" shrinkToFit="1"/>
      <protection hidden="1"/>
    </xf>
    <xf numFmtId="0" fontId="19" fillId="0" borderId="49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0" fontId="15" fillId="0" borderId="51" xfId="0" applyFont="1" applyBorder="1" applyAlignment="1" applyProtection="1">
      <alignment horizontal="left" vertical="center" shrinkToFit="1"/>
      <protection locked="0" hidden="1"/>
    </xf>
    <xf numFmtId="0" fontId="15" fillId="0" borderId="52" xfId="0" applyFont="1" applyBorder="1" applyAlignment="1" applyProtection="1">
      <alignment horizontal="left" vertical="center" shrinkToFit="1"/>
      <protection locked="0" hidden="1"/>
    </xf>
    <xf numFmtId="0" fontId="15" fillId="0" borderId="53" xfId="0" applyFont="1" applyBorder="1" applyAlignment="1" applyProtection="1">
      <alignment horizontal="left" vertical="center" shrinkToFit="1"/>
      <protection locked="0" hidden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177" fontId="14" fillId="0" borderId="43" xfId="0" applyNumberFormat="1" applyFont="1" applyBorder="1" applyAlignment="1" applyProtection="1">
      <alignment horizontal="center" vertical="center" shrinkToFit="1"/>
      <protection hidden="1"/>
    </xf>
    <xf numFmtId="177" fontId="14" fillId="0" borderId="7" xfId="0" applyNumberFormat="1" applyFont="1" applyBorder="1" applyAlignment="1" applyProtection="1">
      <alignment horizontal="center" vertical="center" shrinkToFit="1"/>
      <protection hidden="1"/>
    </xf>
    <xf numFmtId="177" fontId="14" fillId="0" borderId="44" xfId="0" applyNumberFormat="1" applyFont="1" applyBorder="1" applyAlignment="1" applyProtection="1">
      <alignment horizontal="center" vertical="center" shrinkToFit="1"/>
      <protection hidden="1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177" fontId="14" fillId="0" borderId="24" xfId="0" applyNumberFormat="1" applyFont="1" applyBorder="1" applyAlignment="1" applyProtection="1">
      <alignment horizontal="center" vertical="center" shrinkToFit="1"/>
      <protection hidden="1"/>
    </xf>
    <xf numFmtId="177" fontId="14" fillId="0" borderId="0" xfId="0" applyNumberFormat="1" applyFont="1" applyAlignment="1" applyProtection="1">
      <alignment horizontal="center" vertical="center" shrinkToFit="1"/>
      <protection hidden="1"/>
    </xf>
    <xf numFmtId="177" fontId="14" fillId="0" borderId="6" xfId="0" applyNumberFormat="1" applyFont="1" applyBorder="1" applyAlignment="1" applyProtection="1">
      <alignment horizontal="center" vertical="center" shrinkToFit="1"/>
      <protection hidden="1"/>
    </xf>
    <xf numFmtId="0" fontId="8" fillId="0" borderId="4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178" fontId="14" fillId="0" borderId="68" xfId="0" applyNumberFormat="1" applyFont="1" applyBorder="1" applyAlignment="1" applyProtection="1">
      <alignment horizontal="center" vertical="center" shrinkToFit="1"/>
      <protection hidden="1"/>
    </xf>
    <xf numFmtId="178" fontId="14" fillId="0" borderId="65" xfId="0" applyNumberFormat="1" applyFont="1" applyBorder="1" applyAlignment="1" applyProtection="1">
      <alignment horizontal="center" vertical="center" shrinkToFit="1"/>
      <protection hidden="1"/>
    </xf>
    <xf numFmtId="178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7" fillId="0" borderId="64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177" fontId="14" fillId="0" borderId="68" xfId="0" applyNumberFormat="1" applyFont="1" applyBorder="1" applyAlignment="1" applyProtection="1">
      <alignment horizontal="center" vertical="center" shrinkToFit="1"/>
      <protection hidden="1"/>
    </xf>
    <xf numFmtId="177" fontId="14" fillId="0" borderId="65" xfId="0" applyNumberFormat="1" applyFont="1" applyBorder="1" applyAlignment="1" applyProtection="1">
      <alignment horizontal="center" vertical="center" shrinkToFit="1"/>
      <protection hidden="1"/>
    </xf>
    <xf numFmtId="177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10" fillId="0" borderId="2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shrinkToFit="1"/>
      <protection locked="0" hidden="1"/>
    </xf>
    <xf numFmtId="0" fontId="7" fillId="0" borderId="3" xfId="0" applyFont="1" applyBorder="1" applyAlignment="1" applyProtection="1">
      <alignment horizontal="left" vertical="center" shrinkToFit="1"/>
      <protection locked="0" hidden="1"/>
    </xf>
    <xf numFmtId="0" fontId="7" fillId="0" borderId="1" xfId="0" applyFont="1" applyBorder="1" applyAlignment="1" applyProtection="1">
      <alignment horizontal="left" vertical="center" shrinkToFit="1"/>
      <protection locked="0" hidden="1"/>
    </xf>
    <xf numFmtId="0" fontId="7" fillId="0" borderId="18" xfId="0" applyFont="1" applyBorder="1" applyAlignment="1" applyProtection="1">
      <alignment horizontal="left" vertical="center" shrinkToFit="1"/>
      <protection locked="0" hidden="1"/>
    </xf>
    <xf numFmtId="0" fontId="14" fillId="0" borderId="21" xfId="0" applyFont="1" applyBorder="1" applyAlignment="1" applyProtection="1">
      <alignment horizontal="center" vertical="center" shrinkToFit="1"/>
      <protection locked="0" hidden="1"/>
    </xf>
    <xf numFmtId="0" fontId="14" fillId="0" borderId="20" xfId="0" applyFont="1" applyBorder="1" applyAlignment="1" applyProtection="1">
      <alignment horizontal="center" vertical="center" shrinkToFit="1"/>
      <protection locked="0" hidden="1"/>
    </xf>
    <xf numFmtId="0" fontId="14" fillId="0" borderId="33" xfId="0" applyFont="1" applyBorder="1" applyAlignment="1" applyProtection="1">
      <alignment horizontal="center" vertical="center" shrinkToFit="1"/>
      <protection locked="0" hidden="1"/>
    </xf>
    <xf numFmtId="0" fontId="14" fillId="0" borderId="13" xfId="0" applyFont="1" applyBorder="1" applyAlignment="1" applyProtection="1">
      <alignment horizontal="center" vertical="center" shrinkToFit="1"/>
      <protection locked="0" hidden="1"/>
    </xf>
    <xf numFmtId="0" fontId="14" fillId="0" borderId="1" xfId="0" applyFont="1" applyBorder="1" applyAlignment="1" applyProtection="1">
      <alignment horizontal="center" vertical="center" shrinkToFit="1"/>
      <protection locked="0" hidden="1"/>
    </xf>
    <xf numFmtId="0" fontId="14" fillId="0" borderId="16" xfId="0" applyFont="1" applyBorder="1" applyAlignment="1" applyProtection="1">
      <alignment horizontal="center" vertical="center" shrinkToFit="1"/>
      <protection locked="0" hidden="1"/>
    </xf>
    <xf numFmtId="0" fontId="11" fillId="0" borderId="2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  <protection locked="0"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6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 wrapText="1"/>
      <protection hidden="1"/>
    </xf>
    <xf numFmtId="0" fontId="2" fillId="0" borderId="13" xfId="0" applyFont="1" applyBorder="1" applyAlignment="1" applyProtection="1">
      <alignment horizontal="distributed" vertical="center" wrapText="1"/>
      <protection hidden="1"/>
    </xf>
    <xf numFmtId="0" fontId="7" fillId="0" borderId="24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18" xfId="0" applyFont="1" applyBorder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 shrinkToFit="1"/>
      <protection locked="0" hidden="1"/>
    </xf>
    <xf numFmtId="0" fontId="7" fillId="0" borderId="20" xfId="0" applyFont="1" applyBorder="1" applyAlignment="1" applyProtection="1">
      <alignment horizontal="center" vertical="center" shrinkToFit="1"/>
      <protection locked="0" hidden="1"/>
    </xf>
    <xf numFmtId="0" fontId="7" fillId="0" borderId="33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/>
      <protection hidden="1"/>
    </xf>
    <xf numFmtId="0" fontId="7" fillId="0" borderId="21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locked="0" hidden="1"/>
    </xf>
    <xf numFmtId="0" fontId="16" fillId="0" borderId="20" xfId="0" applyFont="1" applyBorder="1" applyAlignment="1" applyProtection="1">
      <alignment horizontal="center" vertical="center" shrinkToFit="1"/>
      <protection locked="0" hidden="1"/>
    </xf>
    <xf numFmtId="0" fontId="16" fillId="0" borderId="0" xfId="0" applyFont="1" applyAlignment="1" applyProtection="1">
      <alignment horizontal="center" vertical="center" shrinkToFit="1"/>
      <protection locked="0" hidden="1"/>
    </xf>
    <xf numFmtId="0" fontId="9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hidden="1"/>
    </xf>
    <xf numFmtId="0" fontId="7" fillId="0" borderId="22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16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8" fontId="16" fillId="0" borderId="28" xfId="0" applyNumberFormat="1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178" fontId="16" fillId="0" borderId="29" xfId="0" applyNumberFormat="1" applyFont="1" applyBorder="1" applyAlignment="1">
      <alignment horizontal="center" vertical="center"/>
    </xf>
    <xf numFmtId="178" fontId="16" fillId="0" borderId="9" xfId="0" applyNumberFormat="1" applyFont="1" applyBorder="1" applyAlignment="1">
      <alignment horizontal="center" vertical="center"/>
    </xf>
    <xf numFmtId="178" fontId="16" fillId="0" borderId="10" xfId="0" applyNumberFormat="1" applyFont="1" applyBorder="1" applyAlignment="1">
      <alignment horizontal="center" vertical="center"/>
    </xf>
    <xf numFmtId="178" fontId="16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177" fontId="14" fillId="0" borderId="37" xfId="0" applyNumberFormat="1" applyFont="1" applyBorder="1" applyAlignment="1">
      <alignment horizontal="center" vertical="center"/>
    </xf>
    <xf numFmtId="177" fontId="14" fillId="0" borderId="36" xfId="0" applyNumberFormat="1" applyFont="1" applyBorder="1" applyAlignment="1">
      <alignment horizontal="center" vertical="center"/>
    </xf>
    <xf numFmtId="177" fontId="14" fillId="0" borderId="38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8" fontId="14" fillId="0" borderId="37" xfId="0" applyNumberFormat="1" applyFont="1" applyBorder="1" applyAlignment="1">
      <alignment horizontal="center" vertical="center"/>
    </xf>
    <xf numFmtId="178" fontId="14" fillId="0" borderId="36" xfId="0" applyNumberFormat="1" applyFont="1" applyBorder="1" applyAlignment="1">
      <alignment horizontal="center" vertical="center"/>
    </xf>
    <xf numFmtId="178" fontId="14" fillId="0" borderId="38" xfId="0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9" fontId="20" fillId="0" borderId="21" xfId="0" applyNumberFormat="1" applyFont="1" applyBorder="1" applyAlignment="1">
      <alignment horizontal="right" vertical="center" shrinkToFit="1"/>
    </xf>
    <xf numFmtId="179" fontId="20" fillId="0" borderId="20" xfId="0" applyNumberFormat="1" applyFont="1" applyBorder="1" applyAlignment="1">
      <alignment horizontal="right" vertical="center" shrinkToFit="1"/>
    </xf>
    <xf numFmtId="179" fontId="20" fillId="0" borderId="33" xfId="0" applyNumberFormat="1" applyFont="1" applyBorder="1" applyAlignment="1">
      <alignment horizontal="right" vertical="center" shrinkToFit="1"/>
    </xf>
    <xf numFmtId="179" fontId="20" fillId="0" borderId="13" xfId="0" applyNumberFormat="1" applyFont="1" applyBorder="1" applyAlignment="1">
      <alignment horizontal="right" vertical="center" shrinkToFit="1"/>
    </xf>
    <xf numFmtId="179" fontId="20" fillId="0" borderId="1" xfId="0" applyNumberFormat="1" applyFont="1" applyBorder="1" applyAlignment="1">
      <alignment horizontal="right" vertical="center" shrinkToFit="1"/>
    </xf>
    <xf numFmtId="179" fontId="20" fillId="0" borderId="16" xfId="0" applyNumberFormat="1" applyFont="1" applyBorder="1" applyAlignment="1">
      <alignment horizontal="right" vertical="center" shrinkToFit="1"/>
    </xf>
    <xf numFmtId="49" fontId="20" fillId="0" borderId="21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49" fontId="20" fillId="0" borderId="4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13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79" fontId="27" fillId="0" borderId="21" xfId="0" applyNumberFormat="1" applyFont="1" applyBorder="1" applyAlignment="1">
      <alignment horizontal="right" vertical="center" shrinkToFit="1"/>
    </xf>
    <xf numFmtId="179" fontId="27" fillId="0" borderId="20" xfId="0" applyNumberFormat="1" applyFont="1" applyBorder="1" applyAlignment="1">
      <alignment horizontal="right" vertical="center" shrinkToFit="1"/>
    </xf>
    <xf numFmtId="179" fontId="27" fillId="0" borderId="33" xfId="0" applyNumberFormat="1" applyFont="1" applyBorder="1" applyAlignment="1">
      <alignment horizontal="right" vertical="center" shrinkToFit="1"/>
    </xf>
    <xf numFmtId="179" fontId="27" fillId="0" borderId="13" xfId="0" applyNumberFormat="1" applyFont="1" applyBorder="1" applyAlignment="1">
      <alignment horizontal="right" vertical="center" shrinkToFit="1"/>
    </xf>
    <xf numFmtId="179" fontId="27" fillId="0" borderId="1" xfId="0" applyNumberFormat="1" applyFont="1" applyBorder="1" applyAlignment="1">
      <alignment horizontal="right" vertical="center" shrinkToFit="1"/>
    </xf>
    <xf numFmtId="179" fontId="27" fillId="0" borderId="16" xfId="0" applyNumberFormat="1" applyFont="1" applyBorder="1" applyAlignment="1">
      <alignment horizontal="right" vertical="center" shrinkToFit="1"/>
    </xf>
    <xf numFmtId="49" fontId="27" fillId="0" borderId="21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9" fillId="0" borderId="13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CC2CE640-F5F4-4A86-9AF9-9DF243D2D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37726</xdr:colOff>
      <xdr:row>11</xdr:row>
      <xdr:rowOff>80530</xdr:rowOff>
    </xdr:from>
    <xdr:to>
      <xdr:col>18</xdr:col>
      <xdr:colOff>950642</xdr:colOff>
      <xdr:row>41</xdr:row>
      <xdr:rowOff>265340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45ECF-6CCD-42D8-A19E-3242A6AA4D86}"/>
            </a:ext>
          </a:extLst>
        </xdr:cNvPr>
        <xdr:cNvSpPr txBox="1"/>
      </xdr:nvSpPr>
      <xdr:spPr>
        <a:xfrm>
          <a:off x="1007544" y="3769303"/>
          <a:ext cx="11217234" cy="11406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エントリー希望内容は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エントリーシートへ入力してください。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エントリー（抽選参加）の時点では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こちらの申請書シートへ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各種情報の入力は不要です。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エントリー抽選終了後、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当事務局が当選枠の案内時に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入力セルを指定の上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改めてご案内いたします。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1B62-D5FC-4797-B5C6-6257127FCBC3}">
  <sheetPr>
    <tabColor rgb="FFFFFF00"/>
  </sheetPr>
  <dimension ref="A1:S48"/>
  <sheetViews>
    <sheetView tabSelected="1" view="pageBreakPreview" zoomScale="55" zoomScaleNormal="70" zoomScaleSheetLayoutView="55" workbookViewId="0">
      <selection activeCell="D49" sqref="D49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224" t="s">
        <v>117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1:19" ht="37.5" customHeight="1">
      <c r="B2" s="211" t="s">
        <v>124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2"/>
      <c r="Q2" s="212"/>
      <c r="R2" s="227"/>
      <c r="S2" s="210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3" t="s">
        <v>53</v>
      </c>
      <c r="P3" s="213"/>
      <c r="Q3" s="213"/>
      <c r="R3" s="213"/>
      <c r="S3" s="213"/>
    </row>
    <row r="4" spans="1:19" ht="32.1" customHeight="1">
      <c r="B4" s="214" t="s">
        <v>17</v>
      </c>
      <c r="C4" s="215"/>
      <c r="D4" s="216"/>
      <c r="E4" s="217" t="s">
        <v>21</v>
      </c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</row>
    <row r="5" spans="1:19" ht="32.1" customHeight="1">
      <c r="B5" s="245" t="s">
        <v>0</v>
      </c>
      <c r="C5" s="246"/>
      <c r="D5" s="247"/>
      <c r="E5" s="196"/>
      <c r="F5" s="197"/>
      <c r="G5" s="197"/>
      <c r="H5" s="197"/>
      <c r="I5" s="197"/>
      <c r="J5" s="197"/>
      <c r="K5" s="197"/>
      <c r="L5" s="198"/>
      <c r="M5" s="199" t="s">
        <v>26</v>
      </c>
      <c r="N5" s="201" t="s">
        <v>29</v>
      </c>
      <c r="O5" s="202"/>
      <c r="P5" s="202"/>
      <c r="Q5" s="202"/>
      <c r="R5" s="202"/>
      <c r="S5" s="249"/>
    </row>
    <row r="6" spans="1:19" ht="15.95" customHeight="1">
      <c r="B6" s="228" t="s">
        <v>16</v>
      </c>
      <c r="C6" s="229"/>
      <c r="D6" s="230"/>
      <c r="E6" s="193"/>
      <c r="F6" s="194"/>
      <c r="G6" s="194"/>
      <c r="H6" s="194"/>
      <c r="I6" s="194"/>
      <c r="J6" s="194"/>
      <c r="K6" s="194"/>
      <c r="L6" s="195"/>
      <c r="M6" s="248"/>
      <c r="N6" s="196"/>
      <c r="O6" s="197"/>
      <c r="P6" s="197"/>
      <c r="Q6" s="197"/>
      <c r="R6" s="197"/>
      <c r="S6" s="250"/>
    </row>
    <row r="7" spans="1:19" ht="15.95" customHeight="1">
      <c r="B7" s="251"/>
      <c r="C7" s="252"/>
      <c r="D7" s="253"/>
      <c r="E7" s="196"/>
      <c r="F7" s="197"/>
      <c r="G7" s="197"/>
      <c r="H7" s="197"/>
      <c r="I7" s="197"/>
      <c r="J7" s="197"/>
      <c r="K7" s="197"/>
      <c r="L7" s="198"/>
      <c r="M7" s="199" t="s">
        <v>67</v>
      </c>
      <c r="N7" s="193"/>
      <c r="O7" s="194"/>
      <c r="P7" s="203"/>
      <c r="Q7" s="203"/>
      <c r="R7" s="205" t="s">
        <v>68</v>
      </c>
      <c r="S7" s="206"/>
    </row>
    <row r="8" spans="1:19" ht="15.95" customHeight="1">
      <c r="B8" s="228" t="s">
        <v>18</v>
      </c>
      <c r="C8" s="229"/>
      <c r="D8" s="230"/>
      <c r="E8" s="234"/>
      <c r="F8" s="235"/>
      <c r="G8" s="235"/>
      <c r="H8" s="235"/>
      <c r="I8" s="235"/>
      <c r="J8" s="235"/>
      <c r="K8" s="235"/>
      <c r="L8" s="235"/>
      <c r="M8" s="200"/>
      <c r="N8" s="201"/>
      <c r="O8" s="202"/>
      <c r="P8" s="204"/>
      <c r="Q8" s="204"/>
      <c r="R8" s="207"/>
      <c r="S8" s="208"/>
    </row>
    <row r="9" spans="1:19" ht="15.95" customHeight="1">
      <c r="B9" s="231"/>
      <c r="C9" s="232"/>
      <c r="D9" s="233"/>
      <c r="E9" s="236"/>
      <c r="F9" s="237"/>
      <c r="G9" s="237"/>
      <c r="H9" s="237"/>
      <c r="I9" s="237"/>
      <c r="J9" s="237"/>
      <c r="K9" s="237"/>
      <c r="L9" s="237"/>
      <c r="M9" s="200"/>
      <c r="N9" s="201"/>
      <c r="O9" s="202"/>
      <c r="P9" s="204"/>
      <c r="Q9" s="204"/>
      <c r="R9" s="207"/>
      <c r="S9" s="208"/>
    </row>
    <row r="10" spans="1:19" ht="32.1" customHeight="1" thickBot="1">
      <c r="B10" s="238" t="s">
        <v>55</v>
      </c>
      <c r="C10" s="239"/>
      <c r="D10" s="239"/>
      <c r="E10" s="240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82" t="s">
        <v>50</v>
      </c>
      <c r="N11" s="183"/>
      <c r="O11" s="184" t="s">
        <v>52</v>
      </c>
      <c r="P11" s="185"/>
      <c r="Q11" s="185"/>
      <c r="R11" s="185"/>
      <c r="S11" s="186"/>
    </row>
    <row r="12" spans="1:19" ht="20.100000000000001" customHeight="1">
      <c r="B12" s="191" t="s">
        <v>106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"/>
      <c r="N12" s="1"/>
      <c r="O12" s="1"/>
      <c r="P12" s="1"/>
      <c r="Q12" s="1"/>
      <c r="R12" s="1"/>
      <c r="S12" s="1"/>
    </row>
    <row r="13" spans="1:19" ht="39" customHeight="1" thickBot="1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244" t="s">
        <v>48</v>
      </c>
      <c r="N13" s="244"/>
      <c r="O13" s="30"/>
      <c r="P13" s="31" t="s">
        <v>58</v>
      </c>
      <c r="Q13" s="32" t="s">
        <v>74</v>
      </c>
      <c r="R13" s="33" t="s">
        <v>49</v>
      </c>
      <c r="S13" s="33"/>
    </row>
    <row r="14" spans="1:19" ht="47.25" customHeight="1">
      <c r="B14" s="28" t="s">
        <v>45</v>
      </c>
      <c r="C14" s="187" t="s">
        <v>44</v>
      </c>
      <c r="D14" s="187"/>
      <c r="E14" s="187"/>
      <c r="F14" s="188" t="s">
        <v>3</v>
      </c>
      <c r="G14" s="189"/>
      <c r="H14" s="189"/>
      <c r="I14" s="189"/>
      <c r="J14" s="189"/>
      <c r="K14" s="189"/>
      <c r="L14" s="243"/>
      <c r="M14" s="19" t="s">
        <v>4</v>
      </c>
      <c r="N14" s="188" t="s">
        <v>46</v>
      </c>
      <c r="O14" s="189"/>
      <c r="P14" s="189"/>
      <c r="Q14" s="189"/>
      <c r="R14" s="189"/>
      <c r="S14" s="190"/>
    </row>
    <row r="15" spans="1:19" ht="28.5" customHeight="1">
      <c r="A15" s="27">
        <v>1</v>
      </c>
      <c r="B15" s="161"/>
      <c r="C15" s="176" t="str">
        <f>IF(B15="","",IF(B15&gt;MAX('リンク会議後貼り付け(貼り付け後非表示）'!$AU$41:$AU$71),"",INDEX('リンク会議後貼り付け(貼り付け後非表示）'!$A$5:$A$71,SUMPRODUCT(('リンク会議後貼り付け(貼り付け後非表示）'!$F$5:$AU$71=B15)*ROW($A$1:$A$67)))))</f>
        <v/>
      </c>
      <c r="D15" s="177"/>
      <c r="E15" s="178"/>
      <c r="F15" s="165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/>
      </c>
      <c r="G15" s="133" t="s">
        <v>35</v>
      </c>
      <c r="H15" s="163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/>
      </c>
      <c r="I15" s="134" t="s">
        <v>22</v>
      </c>
      <c r="J15" s="163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/>
      </c>
      <c r="K15" s="133" t="s">
        <v>35</v>
      </c>
      <c r="L15" s="167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/>
      </c>
      <c r="M15" s="51" t="str">
        <f ca="1">IF(L15="","",((IF(VALUE(J15)&gt;=24,TIME(J15,L15,0)+"24:00",TIME(J15,L15,0)))-(IF(VALUE(F15)&gt;=24,TIME(F15,H15,0)+"24:00",TIME(F15,H15,0))))*24)</f>
        <v/>
      </c>
      <c r="N15" s="173"/>
      <c r="O15" s="174"/>
      <c r="P15" s="174"/>
      <c r="Q15" s="174"/>
      <c r="R15" s="174"/>
      <c r="S15" s="175"/>
    </row>
    <row r="16" spans="1:19" ht="28.5" customHeight="1">
      <c r="A16" s="27">
        <v>2</v>
      </c>
      <c r="B16" s="161"/>
      <c r="C16" s="176" t="str">
        <f>IF(B16="","",IF(B16&gt;MAX('リンク会議後貼り付け(貼り付け後非表示）'!$AU$41:$AU$71),"",INDEX('リンク会議後貼り付け(貼り付け後非表示）'!$A$5:$A$71,SUMPRODUCT(('リンク会議後貼り付け(貼り付け後非表示）'!$F$5:$AU$71=B16)*ROW($A$1:$A$67)))))</f>
        <v/>
      </c>
      <c r="D16" s="177"/>
      <c r="E16" s="178"/>
      <c r="F16" s="165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/>
      </c>
      <c r="G16" s="43" t="s">
        <v>35</v>
      </c>
      <c r="H16" s="163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/>
      </c>
      <c r="I16" s="44" t="s">
        <v>22</v>
      </c>
      <c r="J16" s="163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/>
      </c>
      <c r="K16" s="43" t="s">
        <v>35</v>
      </c>
      <c r="L16" s="167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/>
      </c>
      <c r="M16" s="51" t="str">
        <f t="shared" ref="M16:M44" ca="1" si="0">IF(L16="","",((IF(VALUE(J16)&gt;=24,TIME(J16,L16,0)+"24:00",TIME(J16,L16,0)))-(IF(VALUE(F16)&gt;=24,TIME(F16,H16,0)+"24:00",TIME(F16,H16,0))))*24)</f>
        <v/>
      </c>
      <c r="N16" s="173"/>
      <c r="O16" s="174"/>
      <c r="P16" s="174"/>
      <c r="Q16" s="174"/>
      <c r="R16" s="174"/>
      <c r="S16" s="175"/>
    </row>
    <row r="17" spans="1:19" ht="28.5" customHeight="1">
      <c r="A17" s="27">
        <v>3</v>
      </c>
      <c r="B17" s="161"/>
      <c r="C17" s="176" t="str">
        <f>IF(B17="","",IF(B17&gt;MAX('リンク会議後貼り付け(貼り付け後非表示）'!$AU$41:$AU$71),"",INDEX('リンク会議後貼り付け(貼り付け後非表示）'!$A$5:$A$71,SUMPRODUCT(('リンク会議後貼り付け(貼り付け後非表示）'!$F$5:$AU$71=B17)*ROW($A$1:$A$67)))))</f>
        <v/>
      </c>
      <c r="D17" s="177"/>
      <c r="E17" s="178"/>
      <c r="F17" s="165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/>
      </c>
      <c r="G17" s="43" t="s">
        <v>35</v>
      </c>
      <c r="H17" s="163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/>
      </c>
      <c r="I17" s="44" t="s">
        <v>22</v>
      </c>
      <c r="J17" s="163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/>
      </c>
      <c r="K17" s="43" t="s">
        <v>35</v>
      </c>
      <c r="L17" s="167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/>
      </c>
      <c r="M17" s="51" t="str">
        <f t="shared" ca="1" si="0"/>
        <v/>
      </c>
      <c r="N17" s="173"/>
      <c r="O17" s="174"/>
      <c r="P17" s="174"/>
      <c r="Q17" s="174"/>
      <c r="R17" s="174"/>
      <c r="S17" s="175"/>
    </row>
    <row r="18" spans="1:19" ht="28.5" customHeight="1">
      <c r="A18" s="27">
        <v>4</v>
      </c>
      <c r="B18" s="161"/>
      <c r="C18" s="176" t="str">
        <f>IF(B18="","",IF(B18&gt;MAX('リンク会議後貼り付け(貼り付け後非表示）'!$AU$41:$AU$71),"",INDEX('リンク会議後貼り付け(貼り付け後非表示）'!$A$5:$A$71,SUMPRODUCT(('リンク会議後貼り付け(貼り付け後非表示）'!$F$5:$AU$71=B18)*ROW($A$1:$A$67)))))</f>
        <v/>
      </c>
      <c r="D18" s="177"/>
      <c r="E18" s="178"/>
      <c r="F18" s="165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/>
      </c>
      <c r="G18" s="43" t="s">
        <v>35</v>
      </c>
      <c r="H18" s="163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/>
      </c>
      <c r="I18" s="44" t="s">
        <v>22</v>
      </c>
      <c r="J18" s="163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/>
      </c>
      <c r="K18" s="43" t="s">
        <v>35</v>
      </c>
      <c r="L18" s="167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/>
      </c>
      <c r="M18" s="51" t="str">
        <f t="shared" ca="1" si="0"/>
        <v/>
      </c>
      <c r="N18" s="173"/>
      <c r="O18" s="174"/>
      <c r="P18" s="174"/>
      <c r="Q18" s="174"/>
      <c r="R18" s="174"/>
      <c r="S18" s="175"/>
    </row>
    <row r="19" spans="1:19" ht="28.5" customHeight="1">
      <c r="A19" s="27">
        <v>5</v>
      </c>
      <c r="B19" s="161"/>
      <c r="C19" s="176" t="str">
        <f>IF(B19="","",IF(B19&gt;MAX('リンク会議後貼り付け(貼り付け後非表示）'!$AU$41:$AU$71),"",INDEX('リンク会議後貼り付け(貼り付け後非表示）'!$A$5:$A$71,SUMPRODUCT(('リンク会議後貼り付け(貼り付け後非表示）'!$F$5:$AU$71=B19)*ROW($A$1:$A$67)))))</f>
        <v/>
      </c>
      <c r="D19" s="177"/>
      <c r="E19" s="178"/>
      <c r="F19" s="165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
FIND(H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)-1)),"")</f>
        <v/>
      </c>
      <c r="G19" s="43" t="s">
        <v>35</v>
      </c>
      <c r="H19" s="163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2)),"")</f>
        <v/>
      </c>
      <c r="I19" s="44" t="s">
        <v>22</v>
      </c>
      <c r="J19" s="163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
FIND(L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)-1)),"")</f>
        <v/>
      </c>
      <c r="K19" s="43" t="s">
        <v>35</v>
      </c>
      <c r="L19" s="167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2)),"")</f>
        <v/>
      </c>
      <c r="M19" s="51" t="str">
        <f t="shared" ca="1" si="0"/>
        <v/>
      </c>
      <c r="N19" s="173"/>
      <c r="O19" s="174"/>
      <c r="P19" s="174"/>
      <c r="Q19" s="174"/>
      <c r="R19" s="174"/>
      <c r="S19" s="175"/>
    </row>
    <row r="20" spans="1:19" ht="28.5" customHeight="1">
      <c r="A20" s="27">
        <v>6</v>
      </c>
      <c r="B20" s="161"/>
      <c r="C20" s="176" t="str">
        <f>IF(B20="","",IF(B20&gt;MAX('リンク会議後貼り付け(貼り付け後非表示）'!$AU$41:$AU$71),"",INDEX('リンク会議後貼り付け(貼り付け後非表示）'!$A$5:$A$71,SUMPRODUCT(('リンク会議後貼り付け(貼り付け後非表示）'!$F$5:$AU$71=B20)*ROW($A$1:$A$67)))))</f>
        <v/>
      </c>
      <c r="D20" s="177"/>
      <c r="E20" s="178"/>
      <c r="F20" s="165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/>
      </c>
      <c r="G20" s="43" t="s">
        <v>35</v>
      </c>
      <c r="H20" s="163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/>
      </c>
      <c r="I20" s="44" t="s">
        <v>22</v>
      </c>
      <c r="J20" s="163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/>
      </c>
      <c r="K20" s="43" t="s">
        <v>35</v>
      </c>
      <c r="L20" s="167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/>
      </c>
      <c r="M20" s="51" t="str">
        <f t="shared" ca="1" si="0"/>
        <v/>
      </c>
      <c r="N20" s="173"/>
      <c r="O20" s="174"/>
      <c r="P20" s="174"/>
      <c r="Q20" s="174"/>
      <c r="R20" s="174"/>
      <c r="S20" s="175"/>
    </row>
    <row r="21" spans="1:19" ht="28.5" customHeight="1">
      <c r="A21" s="27">
        <v>7</v>
      </c>
      <c r="B21" s="161"/>
      <c r="C21" s="176" t="str">
        <f>IF(B21="","",IF(B21&gt;MAX('リンク会議後貼り付け(貼り付け後非表示）'!$AU$41:$AU$71),"",INDEX('リンク会議後貼り付け(貼り付け後非表示）'!$A$5:$A$71,SUMPRODUCT(('リンク会議後貼り付け(貼り付け後非表示）'!$F$5:$AU$71=B21)*ROW($A$1:$A$67)))))</f>
        <v/>
      </c>
      <c r="D21" s="177"/>
      <c r="E21" s="178"/>
      <c r="F21" s="165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/>
      </c>
      <c r="G21" s="43" t="s">
        <v>35</v>
      </c>
      <c r="H21" s="163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/>
      </c>
      <c r="I21" s="44" t="s">
        <v>22</v>
      </c>
      <c r="J21" s="163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/>
      </c>
      <c r="K21" s="43" t="s">
        <v>35</v>
      </c>
      <c r="L21" s="167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/>
      </c>
      <c r="M21" s="51" t="str">
        <f t="shared" ca="1" si="0"/>
        <v/>
      </c>
      <c r="N21" s="173"/>
      <c r="O21" s="174"/>
      <c r="P21" s="174"/>
      <c r="Q21" s="174"/>
      <c r="R21" s="174"/>
      <c r="S21" s="175"/>
    </row>
    <row r="22" spans="1:19" ht="28.5" customHeight="1">
      <c r="A22" s="27">
        <v>8</v>
      </c>
      <c r="B22" s="161"/>
      <c r="C22" s="176" t="str">
        <f>IF(B22="","",IF(B22&gt;MAX('リンク会議後貼り付け(貼り付け後非表示）'!$AU$41:$AU$71),"",INDEX('リンク会議後貼り付け(貼り付け後非表示）'!$A$5:$A$71,SUMPRODUCT(('リンク会議後貼り付け(貼り付け後非表示）'!$F$5:$AU$71=B22)*ROW($A$1:$A$67)))))</f>
        <v/>
      </c>
      <c r="D22" s="177"/>
      <c r="E22" s="178"/>
      <c r="F22" s="165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/>
      </c>
      <c r="G22" s="43" t="s">
        <v>35</v>
      </c>
      <c r="H22" s="163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/>
      </c>
      <c r="I22" s="44" t="s">
        <v>22</v>
      </c>
      <c r="J22" s="163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/>
      </c>
      <c r="K22" s="43" t="s">
        <v>35</v>
      </c>
      <c r="L22" s="167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/>
      </c>
      <c r="M22" s="51" t="str">
        <f t="shared" ca="1" si="0"/>
        <v/>
      </c>
      <c r="N22" s="173"/>
      <c r="O22" s="174"/>
      <c r="P22" s="174"/>
      <c r="Q22" s="174"/>
      <c r="R22" s="174"/>
      <c r="S22" s="175"/>
    </row>
    <row r="23" spans="1:19" ht="28.5" customHeight="1">
      <c r="A23" s="27">
        <v>9</v>
      </c>
      <c r="B23" s="161"/>
      <c r="C23" s="176" t="str">
        <f>IF(B23="","",IF(B23&gt;MAX('リンク会議後貼り付け(貼り付け後非表示）'!$AU$41:$AU$71),"",INDEX('リンク会議後貼り付け(貼り付け後非表示）'!$A$5:$A$71,SUMPRODUCT(('リンク会議後貼り付け(貼り付け後非表示）'!$F$5:$AU$71=B23)*ROW($A$1:$A$67)))))</f>
        <v/>
      </c>
      <c r="D23" s="177"/>
      <c r="E23" s="178"/>
      <c r="F23" s="165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/>
      </c>
      <c r="G23" s="43" t="s">
        <v>35</v>
      </c>
      <c r="H23" s="163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/>
      </c>
      <c r="I23" s="44" t="s">
        <v>22</v>
      </c>
      <c r="J23" s="163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/>
      </c>
      <c r="K23" s="43" t="s">
        <v>35</v>
      </c>
      <c r="L23" s="167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/>
      </c>
      <c r="M23" s="51" t="str">
        <f t="shared" ca="1" si="0"/>
        <v/>
      </c>
      <c r="N23" s="173"/>
      <c r="O23" s="174"/>
      <c r="P23" s="174"/>
      <c r="Q23" s="174"/>
      <c r="R23" s="174"/>
      <c r="S23" s="175"/>
    </row>
    <row r="24" spans="1:19" ht="28.5" customHeight="1">
      <c r="A24" s="27">
        <v>10</v>
      </c>
      <c r="B24" s="161"/>
      <c r="C24" s="176" t="str">
        <f>IF(B24="","",IF(B24&gt;MAX('リンク会議後貼り付け(貼り付け後非表示）'!$AU$41:$AU$71),"",INDEX('リンク会議後貼り付け(貼り付け後非表示）'!$A$5:$A$71,SUMPRODUCT(('リンク会議後貼り付け(貼り付け後非表示）'!$F$5:$AU$71=B24)*ROW($A$1:$A$67)))))</f>
        <v/>
      </c>
      <c r="D24" s="177"/>
      <c r="E24" s="178"/>
      <c r="F24" s="165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/>
      </c>
      <c r="G24" s="43" t="s">
        <v>35</v>
      </c>
      <c r="H24" s="163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/>
      </c>
      <c r="I24" s="44" t="s">
        <v>22</v>
      </c>
      <c r="J24" s="163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/>
      </c>
      <c r="K24" s="43" t="s">
        <v>35</v>
      </c>
      <c r="L24" s="167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/>
      </c>
      <c r="M24" s="51" t="str">
        <f t="shared" ca="1" si="0"/>
        <v/>
      </c>
      <c r="N24" s="173"/>
      <c r="O24" s="174"/>
      <c r="P24" s="174"/>
      <c r="Q24" s="174"/>
      <c r="R24" s="174"/>
      <c r="S24" s="175"/>
    </row>
    <row r="25" spans="1:19" ht="28.5" customHeight="1">
      <c r="A25" s="27">
        <v>11</v>
      </c>
      <c r="B25" s="161"/>
      <c r="C25" s="176" t="str">
        <f>IF(B25="","",IF(B25&gt;MAX('リンク会議後貼り付け(貼り付け後非表示）'!$AU$41:$AU$71),"",INDEX('リンク会議後貼り付け(貼り付け後非表示）'!$A$5:$A$71,SUMPRODUCT(('リンク会議後貼り付け(貼り付け後非表示）'!$F$5:$AU$71=B25)*ROW($A$1:$A$67)))))</f>
        <v/>
      </c>
      <c r="D25" s="177"/>
      <c r="E25" s="178"/>
      <c r="F25" s="165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/>
      </c>
      <c r="G25" s="43" t="s">
        <v>35</v>
      </c>
      <c r="H25" s="163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/>
      </c>
      <c r="I25" s="44" t="s">
        <v>22</v>
      </c>
      <c r="J25" s="163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/>
      </c>
      <c r="K25" s="43" t="s">
        <v>35</v>
      </c>
      <c r="L25" s="167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/>
      </c>
      <c r="M25" s="51" t="str">
        <f t="shared" ca="1" si="0"/>
        <v/>
      </c>
      <c r="N25" s="173"/>
      <c r="O25" s="174"/>
      <c r="P25" s="174"/>
      <c r="Q25" s="174"/>
      <c r="R25" s="174"/>
      <c r="S25" s="175"/>
    </row>
    <row r="26" spans="1:19" ht="28.5" customHeight="1">
      <c r="A26" s="27">
        <v>12</v>
      </c>
      <c r="B26" s="161"/>
      <c r="C26" s="176" t="str">
        <f>IF(B26="","",IF(B26&gt;MAX('リンク会議後貼り付け(貼り付け後非表示）'!$AU$41:$AU$71),"",INDEX('リンク会議後貼り付け(貼り付け後非表示）'!$A$5:$A$71,SUMPRODUCT(('リンク会議後貼り付け(貼り付け後非表示）'!$F$5:$AU$71=B26)*ROW($A$1:$A$67)))))</f>
        <v/>
      </c>
      <c r="D26" s="177"/>
      <c r="E26" s="178"/>
      <c r="F26" s="165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/>
      </c>
      <c r="G26" s="43" t="s">
        <v>35</v>
      </c>
      <c r="H26" s="163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/>
      </c>
      <c r="I26" s="44" t="s">
        <v>22</v>
      </c>
      <c r="J26" s="163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/>
      </c>
      <c r="K26" s="43" t="s">
        <v>35</v>
      </c>
      <c r="L26" s="167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/>
      </c>
      <c r="M26" s="51" t="str">
        <f t="shared" ca="1" si="0"/>
        <v/>
      </c>
      <c r="N26" s="173"/>
      <c r="O26" s="174"/>
      <c r="P26" s="174"/>
      <c r="Q26" s="174"/>
      <c r="R26" s="174"/>
      <c r="S26" s="175"/>
    </row>
    <row r="27" spans="1:19" ht="28.5" customHeight="1">
      <c r="A27" s="27">
        <v>13</v>
      </c>
      <c r="B27" s="161"/>
      <c r="C27" s="176" t="str">
        <f>IF(B27="","",IF(B27&gt;MAX('リンク会議後貼り付け(貼り付け後非表示）'!$AU$41:$AU$71),"",INDEX('リンク会議後貼り付け(貼り付け後非表示）'!$A$5:$A$71,SUMPRODUCT(('リンク会議後貼り付け(貼り付け後非表示）'!$F$5:$AU$71=B27)*ROW($A$1:$A$67)))))</f>
        <v/>
      </c>
      <c r="D27" s="177"/>
      <c r="E27" s="178"/>
      <c r="F27" s="165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/>
      </c>
      <c r="G27" s="43" t="s">
        <v>35</v>
      </c>
      <c r="H27" s="163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/>
      </c>
      <c r="I27" s="44" t="s">
        <v>22</v>
      </c>
      <c r="J27" s="163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/>
      </c>
      <c r="K27" s="43" t="s">
        <v>35</v>
      </c>
      <c r="L27" s="167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/>
      </c>
      <c r="M27" s="51" t="str">
        <f t="shared" ca="1" si="0"/>
        <v/>
      </c>
      <c r="N27" s="173"/>
      <c r="O27" s="174"/>
      <c r="P27" s="174"/>
      <c r="Q27" s="174"/>
      <c r="R27" s="174"/>
      <c r="S27" s="175"/>
    </row>
    <row r="28" spans="1:19" ht="28.5" customHeight="1">
      <c r="A28" s="27">
        <v>14</v>
      </c>
      <c r="B28" s="161"/>
      <c r="C28" s="176" t="str">
        <f>IF(B28="","",IF(B28&gt;MAX('リンク会議後貼り付け(貼り付け後非表示）'!$AU$41:$AU$71),"",INDEX('リンク会議後貼り付け(貼り付け後非表示）'!$A$5:$A$71,SUMPRODUCT(('リンク会議後貼り付け(貼り付け後非表示）'!$F$5:$AU$71=B28)*ROW($A$1:$A$67)))))</f>
        <v/>
      </c>
      <c r="D28" s="177"/>
      <c r="E28" s="178"/>
      <c r="F28" s="165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/>
      </c>
      <c r="G28" s="43" t="s">
        <v>35</v>
      </c>
      <c r="H28" s="163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/>
      </c>
      <c r="I28" s="44" t="s">
        <v>22</v>
      </c>
      <c r="J28" s="163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/>
      </c>
      <c r="K28" s="43" t="s">
        <v>35</v>
      </c>
      <c r="L28" s="167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/>
      </c>
      <c r="M28" s="51" t="str">
        <f t="shared" ca="1" si="0"/>
        <v/>
      </c>
      <c r="N28" s="173"/>
      <c r="O28" s="174"/>
      <c r="P28" s="174"/>
      <c r="Q28" s="174"/>
      <c r="R28" s="174"/>
      <c r="S28" s="175"/>
    </row>
    <row r="29" spans="1:19" ht="28.5" customHeight="1">
      <c r="A29" s="27">
        <v>15</v>
      </c>
      <c r="B29" s="161"/>
      <c r="C29" s="176" t="str">
        <f>IF(B29="","",IF(B29&gt;MAX('リンク会議後貼り付け(貼り付け後非表示）'!$AU$41:$AU$71),"",INDEX('リンク会議後貼り付け(貼り付け後非表示）'!$A$5:$A$71,SUMPRODUCT(('リンク会議後貼り付け(貼り付け後非表示）'!$F$5:$AU$71=B29)*ROW($A$1:$A$67)))))</f>
        <v/>
      </c>
      <c r="D29" s="177"/>
      <c r="E29" s="178"/>
      <c r="F29" s="165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
FIND(H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)-1)),"")</f>
        <v/>
      </c>
      <c r="G29" s="43" t="s">
        <v>35</v>
      </c>
      <c r="H29" s="163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2)),"")</f>
        <v/>
      </c>
      <c r="I29" s="44" t="s">
        <v>22</v>
      </c>
      <c r="J29" s="163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
FIND(L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)-1)),"")</f>
        <v/>
      </c>
      <c r="K29" s="43" t="s">
        <v>35</v>
      </c>
      <c r="L29" s="167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2)),"")</f>
        <v/>
      </c>
      <c r="M29" s="51" t="str">
        <f t="shared" ca="1" si="0"/>
        <v/>
      </c>
      <c r="N29" s="173"/>
      <c r="O29" s="174"/>
      <c r="P29" s="174"/>
      <c r="Q29" s="174"/>
      <c r="R29" s="174"/>
      <c r="S29" s="175"/>
    </row>
    <row r="30" spans="1:19" ht="28.5" customHeight="1">
      <c r="A30" s="27">
        <v>16</v>
      </c>
      <c r="B30" s="161"/>
      <c r="C30" s="176" t="str">
        <f>IF(B30="","",IF(B30&gt;MAX('リンク会議後貼り付け(貼り付け後非表示）'!$AU$41:$AU$71),"",INDEX('リンク会議後貼り付け(貼り付け後非表示）'!$A$5:$A$71,SUMPRODUCT(('リンク会議後貼り付け(貼り付け後非表示）'!$F$5:$AU$71=B30)*ROW($A$1:$A$67)))))</f>
        <v/>
      </c>
      <c r="D30" s="177"/>
      <c r="E30" s="178"/>
      <c r="F30" s="165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
FIND(H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)-1)),"")</f>
        <v/>
      </c>
      <c r="G30" s="43" t="s">
        <v>35</v>
      </c>
      <c r="H30" s="163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2)),"")</f>
        <v/>
      </c>
      <c r="I30" s="44" t="s">
        <v>22</v>
      </c>
      <c r="J30" s="163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
FIND(L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)-1)),"")</f>
        <v/>
      </c>
      <c r="K30" s="43" t="s">
        <v>35</v>
      </c>
      <c r="L30" s="167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2)),"")</f>
        <v/>
      </c>
      <c r="M30" s="51" t="str">
        <f t="shared" ca="1" si="0"/>
        <v/>
      </c>
      <c r="N30" s="173"/>
      <c r="O30" s="174"/>
      <c r="P30" s="174"/>
      <c r="Q30" s="174"/>
      <c r="R30" s="174"/>
      <c r="S30" s="175"/>
    </row>
    <row r="31" spans="1:19" ht="28.5" customHeight="1">
      <c r="A31" s="27">
        <v>17</v>
      </c>
      <c r="B31" s="161"/>
      <c r="C31" s="176" t="str">
        <f>IF(B31="","",IF(B31&gt;MAX('リンク会議後貼り付け(貼り付け後非表示）'!$AU$41:$AU$71),"",INDEX('リンク会議後貼り付け(貼り付け後非表示）'!$A$5:$A$71,SUMPRODUCT(('リンク会議後貼り付け(貼り付け後非表示）'!$F$5:$AU$71=B31)*ROW($A$1:$A$67)))))</f>
        <v/>
      </c>
      <c r="D31" s="177"/>
      <c r="E31" s="178"/>
      <c r="F31" s="165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
FIND(H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)-1)),"")</f>
        <v/>
      </c>
      <c r="G31" s="43" t="s">
        <v>35</v>
      </c>
      <c r="H31" s="163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2)),"")</f>
        <v/>
      </c>
      <c r="I31" s="44" t="s">
        <v>22</v>
      </c>
      <c r="J31" s="163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
FIND(L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)-1)),"")</f>
        <v/>
      </c>
      <c r="K31" s="43" t="s">
        <v>35</v>
      </c>
      <c r="L31" s="167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2)),"")</f>
        <v/>
      </c>
      <c r="M31" s="51" t="str">
        <f t="shared" ca="1" si="0"/>
        <v/>
      </c>
      <c r="N31" s="173"/>
      <c r="O31" s="174"/>
      <c r="P31" s="174"/>
      <c r="Q31" s="174"/>
      <c r="R31" s="174"/>
      <c r="S31" s="175"/>
    </row>
    <row r="32" spans="1:19" ht="28.5" customHeight="1">
      <c r="A32" s="27">
        <v>18</v>
      </c>
      <c r="B32" s="161"/>
      <c r="C32" s="176" t="str">
        <f>IF(B32="","",IF(B32&gt;MAX('リンク会議後貼り付け(貼り付け後非表示）'!$AU$41:$AU$71),"",INDEX('リンク会議後貼り付け(貼り付け後非表示）'!$A$5:$A$71,SUMPRODUCT(('リンク会議後貼り付け(貼り付け後非表示）'!$F$5:$AU$71=B32)*ROW($A$1:$A$67)))))</f>
        <v/>
      </c>
      <c r="D32" s="177"/>
      <c r="E32" s="178"/>
      <c r="F32" s="165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
FIND(H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)-1)),"")</f>
        <v/>
      </c>
      <c r="G32" s="43" t="s">
        <v>35</v>
      </c>
      <c r="H32" s="163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2)),"")</f>
        <v/>
      </c>
      <c r="I32" s="44" t="s">
        <v>22</v>
      </c>
      <c r="J32" s="163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
FIND(L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)-1)),"")</f>
        <v/>
      </c>
      <c r="K32" s="43" t="s">
        <v>35</v>
      </c>
      <c r="L32" s="167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2)),"")</f>
        <v/>
      </c>
      <c r="M32" s="51" t="str">
        <f t="shared" ca="1" si="0"/>
        <v/>
      </c>
      <c r="N32" s="173"/>
      <c r="O32" s="174"/>
      <c r="P32" s="174"/>
      <c r="Q32" s="174"/>
      <c r="R32" s="174"/>
      <c r="S32" s="175"/>
    </row>
    <row r="33" spans="1:19" ht="28.5" customHeight="1">
      <c r="A33" s="27">
        <v>19</v>
      </c>
      <c r="B33" s="161"/>
      <c r="C33" s="176" t="str">
        <f>IF(B33="","",IF(B33&gt;MAX('リンク会議後貼り付け(貼り付け後非表示）'!$AU$41:$AU$71),"",INDEX('リンク会議後貼り付け(貼り付け後非表示）'!$A$5:$A$71,SUMPRODUCT(('リンク会議後貼り付け(貼り付け後非表示）'!$F$5:$AU$71=B33)*ROW($A$1:$A$67)))))</f>
        <v/>
      </c>
      <c r="D33" s="177"/>
      <c r="E33" s="178"/>
      <c r="F33" s="165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
FIND(H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)-1)),"")</f>
        <v/>
      </c>
      <c r="G33" s="43" t="s">
        <v>35</v>
      </c>
      <c r="H33" s="163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2)),"")</f>
        <v/>
      </c>
      <c r="I33" s="44" t="s">
        <v>22</v>
      </c>
      <c r="J33" s="163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
FIND(L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)-1)),"")</f>
        <v/>
      </c>
      <c r="K33" s="43" t="s">
        <v>35</v>
      </c>
      <c r="L33" s="167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2)),"")</f>
        <v/>
      </c>
      <c r="M33" s="51" t="str">
        <f t="shared" ca="1" si="0"/>
        <v/>
      </c>
      <c r="N33" s="173"/>
      <c r="O33" s="174"/>
      <c r="P33" s="174"/>
      <c r="Q33" s="174"/>
      <c r="R33" s="174"/>
      <c r="S33" s="175"/>
    </row>
    <row r="34" spans="1:19" ht="28.5" customHeight="1">
      <c r="A34" s="27">
        <v>20</v>
      </c>
      <c r="B34" s="161"/>
      <c r="C34" s="176" t="str">
        <f>IF(B34="","",IF(B34&gt;MAX('リンク会議後貼り付け(貼り付け後非表示）'!$AU$41:$AU$71),"",INDEX('リンク会議後貼り付け(貼り付け後非表示）'!$A$5:$A$71,SUMPRODUCT(('リンク会議後貼り付け(貼り付け後非表示）'!$F$5:$AU$71=B34)*ROW($A$1:$A$67)))))</f>
        <v/>
      </c>
      <c r="D34" s="177"/>
      <c r="E34" s="178"/>
      <c r="F34" s="165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
FIND(H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)-1)),"")</f>
        <v/>
      </c>
      <c r="G34" s="43" t="s">
        <v>35</v>
      </c>
      <c r="H34" s="163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2)),"")</f>
        <v/>
      </c>
      <c r="I34" s="44" t="s">
        <v>22</v>
      </c>
      <c r="J34" s="163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
FIND(L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)-1)),"")</f>
        <v/>
      </c>
      <c r="K34" s="43" t="s">
        <v>35</v>
      </c>
      <c r="L34" s="167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2)),"")</f>
        <v/>
      </c>
      <c r="M34" s="51" t="str">
        <f t="shared" ca="1" si="0"/>
        <v/>
      </c>
      <c r="N34" s="173"/>
      <c r="O34" s="174"/>
      <c r="P34" s="174"/>
      <c r="Q34" s="174"/>
      <c r="R34" s="174"/>
      <c r="S34" s="175"/>
    </row>
    <row r="35" spans="1:19" ht="28.5" customHeight="1">
      <c r="A35" s="27">
        <v>21</v>
      </c>
      <c r="B35" s="161"/>
      <c r="C35" s="176" t="str">
        <f>IF(B35="","",IF(B35&gt;MAX('リンク会議後貼り付け(貼り付け後非表示）'!$AU$41:$AU$71),"",INDEX('リンク会議後貼り付け(貼り付け後非表示）'!$A$5:$A$71,SUMPRODUCT(('リンク会議後貼り付け(貼り付け後非表示）'!$F$5:$AU$71=B35)*ROW($A$1:$A$67)))))</f>
        <v/>
      </c>
      <c r="D35" s="177"/>
      <c r="E35" s="178"/>
      <c r="F35" s="165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
FIND(H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)-1)),"")</f>
        <v/>
      </c>
      <c r="G35" s="43" t="s">
        <v>35</v>
      </c>
      <c r="H35" s="163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2)),"")</f>
        <v/>
      </c>
      <c r="I35" s="44" t="s">
        <v>22</v>
      </c>
      <c r="J35" s="163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
FIND(L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)-1)),"")</f>
        <v/>
      </c>
      <c r="K35" s="43" t="s">
        <v>35</v>
      </c>
      <c r="L35" s="167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2)),"")</f>
        <v/>
      </c>
      <c r="M35" s="51" t="str">
        <f t="shared" ca="1" si="0"/>
        <v/>
      </c>
      <c r="N35" s="173"/>
      <c r="O35" s="174"/>
      <c r="P35" s="174"/>
      <c r="Q35" s="174"/>
      <c r="R35" s="174"/>
      <c r="S35" s="175"/>
    </row>
    <row r="36" spans="1:19" ht="28.5" customHeight="1">
      <c r="A36" s="27">
        <v>22</v>
      </c>
      <c r="B36" s="161"/>
      <c r="C36" s="176" t="str">
        <f>IF(B36="","",IF(B36&gt;MAX('リンク会議後貼り付け(貼り付け後非表示）'!$AU$41:$AU$71),"",INDEX('リンク会議後貼り付け(貼り付け後非表示）'!$A$5:$A$71,SUMPRODUCT(('リンク会議後貼り付け(貼り付け後非表示）'!$F$5:$AU$71=B36)*ROW($A$1:$A$67)))))</f>
        <v/>
      </c>
      <c r="D36" s="177"/>
      <c r="E36" s="178"/>
      <c r="F36" s="165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
FIND(H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)-1)),"")</f>
        <v/>
      </c>
      <c r="G36" s="43" t="s">
        <v>35</v>
      </c>
      <c r="H36" s="163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2)),"")</f>
        <v/>
      </c>
      <c r="I36" s="44" t="s">
        <v>22</v>
      </c>
      <c r="J36" s="163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
FIND(L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)-1)),"")</f>
        <v/>
      </c>
      <c r="K36" s="43" t="s">
        <v>35</v>
      </c>
      <c r="L36" s="167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2)),"")</f>
        <v/>
      </c>
      <c r="M36" s="51" t="str">
        <f t="shared" ca="1" si="0"/>
        <v/>
      </c>
      <c r="N36" s="173"/>
      <c r="O36" s="174"/>
      <c r="P36" s="174"/>
      <c r="Q36" s="174"/>
      <c r="R36" s="174"/>
      <c r="S36" s="175"/>
    </row>
    <row r="37" spans="1:19" ht="28.5" customHeight="1">
      <c r="A37" s="27">
        <v>23</v>
      </c>
      <c r="B37" s="161"/>
      <c r="C37" s="176" t="str">
        <f>IF(B37="","",IF(B37&gt;MAX('リンク会議後貼り付け(貼り付け後非表示）'!$AU$41:$AU$71),"",INDEX('リンク会議後貼り付け(貼り付け後非表示）'!$A$5:$A$71,SUMPRODUCT(('リンク会議後貼り付け(貼り付け後非表示）'!$F$5:$AU$71=B37)*ROW($A$1:$A$67)))))</f>
        <v/>
      </c>
      <c r="D37" s="177"/>
      <c r="E37" s="178"/>
      <c r="F37" s="165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
FIND(H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)-1)),"")</f>
        <v/>
      </c>
      <c r="G37" s="43" t="s">
        <v>35</v>
      </c>
      <c r="H37" s="163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2)),"")</f>
        <v/>
      </c>
      <c r="I37" s="44" t="s">
        <v>22</v>
      </c>
      <c r="J37" s="163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
FIND(L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)-1)),"")</f>
        <v/>
      </c>
      <c r="K37" s="43" t="s">
        <v>35</v>
      </c>
      <c r="L37" s="167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2)),"")</f>
        <v/>
      </c>
      <c r="M37" s="51" t="str">
        <f t="shared" ca="1" si="0"/>
        <v/>
      </c>
      <c r="N37" s="173"/>
      <c r="O37" s="174"/>
      <c r="P37" s="174"/>
      <c r="Q37" s="174"/>
      <c r="R37" s="174"/>
      <c r="S37" s="175"/>
    </row>
    <row r="38" spans="1:19" ht="28.5" customHeight="1">
      <c r="A38" s="27">
        <v>24</v>
      </c>
      <c r="B38" s="161"/>
      <c r="C38" s="176" t="str">
        <f>IF(B38="","",IF(B38&gt;MAX('リンク会議後貼り付け(貼り付け後非表示）'!$AU$41:$AU$71),"",INDEX('リンク会議後貼り付け(貼り付け後非表示）'!$A$5:$A$71,SUMPRODUCT(('リンク会議後貼り付け(貼り付け後非表示）'!$F$5:$AU$71=B38)*ROW($A$1:$A$67)))))</f>
        <v/>
      </c>
      <c r="D38" s="177"/>
      <c r="E38" s="178"/>
      <c r="F38" s="165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
FIND(H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)-1)),"")</f>
        <v/>
      </c>
      <c r="G38" s="43" t="s">
        <v>35</v>
      </c>
      <c r="H38" s="163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2)),"")</f>
        <v/>
      </c>
      <c r="I38" s="44" t="s">
        <v>22</v>
      </c>
      <c r="J38" s="163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
FIND(L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)-1)),"")</f>
        <v/>
      </c>
      <c r="K38" s="43" t="s">
        <v>35</v>
      </c>
      <c r="L38" s="167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2)),"")</f>
        <v/>
      </c>
      <c r="M38" s="51" t="str">
        <f t="shared" ca="1" si="0"/>
        <v/>
      </c>
      <c r="N38" s="173"/>
      <c r="O38" s="174"/>
      <c r="P38" s="174"/>
      <c r="Q38" s="174"/>
      <c r="R38" s="174"/>
      <c r="S38" s="175"/>
    </row>
    <row r="39" spans="1:19" ht="28.5" customHeight="1">
      <c r="A39" s="27">
        <v>25</v>
      </c>
      <c r="B39" s="161"/>
      <c r="C39" s="176" t="str">
        <f>IF(B39="","",IF(B39&gt;MAX('リンク会議後貼り付け(貼り付け後非表示）'!$AU$41:$AU$71),"",INDEX('リンク会議後貼り付け(貼り付け後非表示）'!$A$5:$A$71,SUMPRODUCT(('リンク会議後貼り付け(貼り付け後非表示）'!$F$5:$AU$71=B39)*ROW($A$1:$A$67)))))</f>
        <v/>
      </c>
      <c r="D39" s="177"/>
      <c r="E39" s="178"/>
      <c r="F39" s="165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
FIND(H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)-1)),"")</f>
        <v/>
      </c>
      <c r="G39" s="43" t="s">
        <v>35</v>
      </c>
      <c r="H39" s="163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2)),"")</f>
        <v/>
      </c>
      <c r="I39" s="44" t="s">
        <v>22</v>
      </c>
      <c r="J39" s="163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
FIND(L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)-1)),"")</f>
        <v/>
      </c>
      <c r="K39" s="43" t="s">
        <v>35</v>
      </c>
      <c r="L39" s="167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2)),"")</f>
        <v/>
      </c>
      <c r="M39" s="51" t="str">
        <f t="shared" ca="1" si="0"/>
        <v/>
      </c>
      <c r="N39" s="173"/>
      <c r="O39" s="174"/>
      <c r="P39" s="174"/>
      <c r="Q39" s="174"/>
      <c r="R39" s="174"/>
      <c r="S39" s="175"/>
    </row>
    <row r="40" spans="1:19" ht="28.5" customHeight="1">
      <c r="A40" s="27">
        <v>26</v>
      </c>
      <c r="B40" s="161"/>
      <c r="C40" s="176" t="str">
        <f>IF(B40="","",IF(B40&gt;MAX('リンク会議後貼り付け(貼り付け後非表示）'!$AU$41:$AU$71),"",INDEX('リンク会議後貼り付け(貼り付け後非表示）'!$A$5:$A$71,SUMPRODUCT(('リンク会議後貼り付け(貼り付け後非表示）'!$F$5:$AU$71=B40)*ROW($A$1:$A$67)))))</f>
        <v/>
      </c>
      <c r="D40" s="177"/>
      <c r="E40" s="178"/>
      <c r="F40" s="165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
FIND(H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)-1)),"")</f>
        <v/>
      </c>
      <c r="G40" s="43" t="s">
        <v>35</v>
      </c>
      <c r="H40" s="163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2)),"")</f>
        <v/>
      </c>
      <c r="I40" s="44" t="s">
        <v>22</v>
      </c>
      <c r="J40" s="163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
FIND(L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)-1)),"")</f>
        <v/>
      </c>
      <c r="K40" s="43" t="s">
        <v>35</v>
      </c>
      <c r="L40" s="167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2)),"")</f>
        <v/>
      </c>
      <c r="M40" s="51" t="str">
        <f t="shared" ca="1" si="0"/>
        <v/>
      </c>
      <c r="N40" s="173"/>
      <c r="O40" s="174"/>
      <c r="P40" s="174"/>
      <c r="Q40" s="174"/>
      <c r="R40" s="174"/>
      <c r="S40" s="175"/>
    </row>
    <row r="41" spans="1:19" ht="28.5" customHeight="1">
      <c r="A41" s="27">
        <v>27</v>
      </c>
      <c r="B41" s="161"/>
      <c r="C41" s="176" t="str">
        <f>IF(B41="","",IF(B41&gt;MAX('リンク会議後貼り付け(貼り付け後非表示）'!$AU$41:$AU$71),"",INDEX('リンク会議後貼り付け(貼り付け後非表示）'!$A$5:$A$71,SUMPRODUCT(('リンク会議後貼り付け(貼り付け後非表示）'!$F$5:$AU$71=B41)*ROW($A$1:$A$67)))))</f>
        <v/>
      </c>
      <c r="D41" s="177"/>
      <c r="E41" s="178"/>
      <c r="F41" s="165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
FIND(H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)-1)),"")</f>
        <v/>
      </c>
      <c r="G41" s="43" t="s">
        <v>35</v>
      </c>
      <c r="H41" s="163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2)),"")</f>
        <v/>
      </c>
      <c r="I41" s="44" t="s">
        <v>22</v>
      </c>
      <c r="J41" s="163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
FIND(L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)-1)),"")</f>
        <v/>
      </c>
      <c r="K41" s="43" t="s">
        <v>35</v>
      </c>
      <c r="L41" s="167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2)),"")</f>
        <v/>
      </c>
      <c r="M41" s="51" t="str">
        <f t="shared" ca="1" si="0"/>
        <v/>
      </c>
      <c r="N41" s="173"/>
      <c r="O41" s="174"/>
      <c r="P41" s="174"/>
      <c r="Q41" s="174"/>
      <c r="R41" s="174"/>
      <c r="S41" s="175"/>
    </row>
    <row r="42" spans="1:19" ht="28.5" customHeight="1">
      <c r="A42" s="27">
        <v>28</v>
      </c>
      <c r="B42" s="161"/>
      <c r="C42" s="176" t="str">
        <f>IF(B42="","",IF(B42&gt;MAX('リンク会議後貼り付け(貼り付け後非表示）'!$AU$41:$AU$71),"",INDEX('リンク会議後貼り付け(貼り付け後非表示）'!$A$5:$A$71,SUMPRODUCT(('リンク会議後貼り付け(貼り付け後非表示）'!$F$5:$AU$71=B42)*ROW($A$1:$A$67)))))</f>
        <v/>
      </c>
      <c r="D42" s="177"/>
      <c r="E42" s="178"/>
      <c r="F42" s="165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
FIND(H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)-1)),"")</f>
        <v/>
      </c>
      <c r="G42" s="43" t="s">
        <v>35</v>
      </c>
      <c r="H42" s="163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2)),"")</f>
        <v/>
      </c>
      <c r="I42" s="44" t="s">
        <v>22</v>
      </c>
      <c r="J42" s="163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
FIND(L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)-1)),"")</f>
        <v/>
      </c>
      <c r="K42" s="43" t="s">
        <v>35</v>
      </c>
      <c r="L42" s="167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2)),"")</f>
        <v/>
      </c>
      <c r="M42" s="51" t="str">
        <f t="shared" ca="1" si="0"/>
        <v/>
      </c>
      <c r="N42" s="173"/>
      <c r="O42" s="174"/>
      <c r="P42" s="174"/>
      <c r="Q42" s="174"/>
      <c r="R42" s="174"/>
      <c r="S42" s="175"/>
    </row>
    <row r="43" spans="1:19" ht="28.5" customHeight="1">
      <c r="A43" s="27">
        <v>29</v>
      </c>
      <c r="B43" s="161"/>
      <c r="C43" s="176" t="str">
        <f>IF(B43="","",IF(B43&gt;MAX('リンク会議後貼り付け(貼り付け後非表示）'!$AU$41:$AU$71),"",INDEX('リンク会議後貼り付け(貼り付け後非表示）'!$A$5:$A$71,SUMPRODUCT(('リンク会議後貼り付け(貼り付け後非表示）'!$F$5:$AU$71=B43)*ROW($A$1:$A$67)))))</f>
        <v/>
      </c>
      <c r="D43" s="177"/>
      <c r="E43" s="178"/>
      <c r="F43" s="165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
FIND(H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)-1)),"")</f>
        <v/>
      </c>
      <c r="G43" s="43" t="s">
        <v>35</v>
      </c>
      <c r="H43" s="163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2)),"")</f>
        <v/>
      </c>
      <c r="I43" s="44" t="s">
        <v>22</v>
      </c>
      <c r="J43" s="163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
FIND(L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)-1)),"")</f>
        <v/>
      </c>
      <c r="K43" s="43" t="s">
        <v>35</v>
      </c>
      <c r="L43" s="167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2)),"")</f>
        <v/>
      </c>
      <c r="M43" s="51" t="str">
        <f t="shared" ca="1" si="0"/>
        <v/>
      </c>
      <c r="N43" s="173"/>
      <c r="O43" s="174"/>
      <c r="P43" s="174"/>
      <c r="Q43" s="174"/>
      <c r="R43" s="174"/>
      <c r="S43" s="175"/>
    </row>
    <row r="44" spans="1:19" ht="28.5" customHeight="1" thickBot="1">
      <c r="A44" s="27">
        <v>30</v>
      </c>
      <c r="B44" s="162"/>
      <c r="C44" s="179" t="str">
        <f>IF(B44="","",IF(B44&gt;MAX('リンク会議後貼り付け(貼り付け後非表示）'!$AU$41:$AU$71),"",INDEX('リンク会議後貼り付け(貼り付け後非表示）'!$A$5:$A$71,SUMPRODUCT(('リンク会議後貼り付け(貼り付け後非表示）'!$F$5:$AU$71=B44)*ROW($A$1:$A$67)))))</f>
        <v/>
      </c>
      <c r="D44" s="180"/>
      <c r="E44" s="181"/>
      <c r="F44" s="166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
FIND(H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)-1)),"")</f>
        <v/>
      </c>
      <c r="G44" s="46" t="s">
        <v>35</v>
      </c>
      <c r="H44" s="164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2)),"")</f>
        <v/>
      </c>
      <c r="I44" s="47" t="s">
        <v>22</v>
      </c>
      <c r="J44" s="164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
FIND(L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)-1)),"")</f>
        <v/>
      </c>
      <c r="K44" s="46" t="s">
        <v>35</v>
      </c>
      <c r="L44" s="168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2)),"")</f>
        <v/>
      </c>
      <c r="M44" s="52" t="str">
        <f t="shared" ca="1" si="0"/>
        <v/>
      </c>
      <c r="N44" s="170"/>
      <c r="O44" s="171"/>
      <c r="P44" s="171"/>
      <c r="Q44" s="171"/>
      <c r="R44" s="171"/>
      <c r="S44" s="172"/>
    </row>
    <row r="46" spans="1:19" ht="13.5" customHeight="1">
      <c r="B46" s="220" t="s">
        <v>71</v>
      </c>
      <c r="C46" s="220"/>
      <c r="D46" s="221">
        <v>45948</v>
      </c>
      <c r="E46" s="221"/>
      <c r="F46" s="221"/>
      <c r="G46" s="18"/>
      <c r="H46" s="16"/>
      <c r="I46" s="222" t="s">
        <v>65</v>
      </c>
      <c r="J46" s="223"/>
      <c r="K46" s="223"/>
      <c r="L46" s="223"/>
      <c r="M46" s="223"/>
      <c r="N46" s="223"/>
      <c r="O46" s="223"/>
      <c r="P46" s="223"/>
      <c r="Q46" s="16"/>
      <c r="R46" s="169" t="s">
        <v>122</v>
      </c>
      <c r="S46" s="169"/>
    </row>
    <row r="47" spans="1:19" ht="13.5" customHeight="1">
      <c r="B47" s="220"/>
      <c r="C47" s="220"/>
      <c r="D47" s="221"/>
      <c r="E47" s="221"/>
      <c r="F47" s="221"/>
      <c r="G47" s="18"/>
      <c r="H47" s="16"/>
      <c r="I47" s="223"/>
      <c r="J47" s="223"/>
      <c r="K47" s="223"/>
      <c r="L47" s="223"/>
      <c r="M47" s="223"/>
      <c r="N47" s="223"/>
      <c r="O47" s="223"/>
      <c r="P47" s="223"/>
      <c r="Q47" s="16"/>
      <c r="R47" s="169"/>
      <c r="S47" s="169"/>
    </row>
    <row r="48" spans="1:19" ht="13.5" customHeight="1">
      <c r="B48" s="220"/>
      <c r="C48" s="220"/>
      <c r="D48" s="221"/>
      <c r="E48" s="221"/>
      <c r="F48" s="221"/>
      <c r="G48" s="18"/>
      <c r="H48" s="16"/>
      <c r="I48" s="223"/>
      <c r="J48" s="223"/>
      <c r="K48" s="223"/>
      <c r="L48" s="223"/>
      <c r="M48" s="223"/>
      <c r="N48" s="223"/>
      <c r="O48" s="223"/>
      <c r="P48" s="223"/>
      <c r="Q48" s="16"/>
      <c r="R48" s="169"/>
      <c r="S48" s="169"/>
    </row>
  </sheetData>
  <sheetProtection algorithmName="SHA-512" hashValue="pCg+uQnww5i73TCD9/0Z8DjWbuA6gWdzdIVuvfamvlIa+Z1pe6J/0yOZqdkdSypsfWym6czixQOT7DPrnQ6Hmw==" saltValue="RzG5WtdFJGAdA0ESEWxBlg==" spinCount="100000" sheet="1" formatCells="0"/>
  <mergeCells count="92">
    <mergeCell ref="B46:C48"/>
    <mergeCell ref="D46:F48"/>
    <mergeCell ref="I46:P48"/>
    <mergeCell ref="B1:Q1"/>
    <mergeCell ref="R1:R2"/>
    <mergeCell ref="B8:D9"/>
    <mergeCell ref="E8:L9"/>
    <mergeCell ref="B10:D10"/>
    <mergeCell ref="E10:S10"/>
    <mergeCell ref="F14:L14"/>
    <mergeCell ref="M13:N13"/>
    <mergeCell ref="B5:D5"/>
    <mergeCell ref="E5:L5"/>
    <mergeCell ref="M5:M6"/>
    <mergeCell ref="N5:S6"/>
    <mergeCell ref="B6:D7"/>
    <mergeCell ref="S1:S2"/>
    <mergeCell ref="B2:Q2"/>
    <mergeCell ref="O3:S3"/>
    <mergeCell ref="B4:D4"/>
    <mergeCell ref="E4:S4"/>
    <mergeCell ref="E6:L7"/>
    <mergeCell ref="M7:M9"/>
    <mergeCell ref="N7:O9"/>
    <mergeCell ref="P7:Q9"/>
    <mergeCell ref="R7:S9"/>
    <mergeCell ref="M11:N11"/>
    <mergeCell ref="O11:S11"/>
    <mergeCell ref="C15:E15"/>
    <mergeCell ref="C16:E16"/>
    <mergeCell ref="C17:E17"/>
    <mergeCell ref="C14:E14"/>
    <mergeCell ref="N14:S14"/>
    <mergeCell ref="N15:S15"/>
    <mergeCell ref="N16:S16"/>
    <mergeCell ref="N17:S17"/>
    <mergeCell ref="B12:L13"/>
    <mergeCell ref="C18:E18"/>
    <mergeCell ref="N19:S19"/>
    <mergeCell ref="C19:E19"/>
    <mergeCell ref="N21:S21"/>
    <mergeCell ref="C21:E21"/>
    <mergeCell ref="N18:S18"/>
    <mergeCell ref="N20:S20"/>
    <mergeCell ref="C20:E20"/>
    <mergeCell ref="N22:S22"/>
    <mergeCell ref="C22:E22"/>
    <mergeCell ref="N23:S23"/>
    <mergeCell ref="C23:E23"/>
    <mergeCell ref="N24:S24"/>
    <mergeCell ref="C24:E24"/>
    <mergeCell ref="N25:S25"/>
    <mergeCell ref="C25:E25"/>
    <mergeCell ref="N26:S26"/>
    <mergeCell ref="C26:E26"/>
    <mergeCell ref="N27:S27"/>
    <mergeCell ref="C27:E27"/>
    <mergeCell ref="C34:E34"/>
    <mergeCell ref="C33:E33"/>
    <mergeCell ref="C39:E39"/>
    <mergeCell ref="C38:E38"/>
    <mergeCell ref="C41:E41"/>
    <mergeCell ref="C40:E40"/>
    <mergeCell ref="C36:E36"/>
    <mergeCell ref="C44:E44"/>
    <mergeCell ref="C43:E43"/>
    <mergeCell ref="C35:E35"/>
    <mergeCell ref="C42:E42"/>
    <mergeCell ref="C37:E37"/>
    <mergeCell ref="N28:S28"/>
    <mergeCell ref="C29:E29"/>
    <mergeCell ref="N29:S29"/>
    <mergeCell ref="C30:E30"/>
    <mergeCell ref="C32:E32"/>
    <mergeCell ref="C31:E31"/>
    <mergeCell ref="N30:S30"/>
    <mergeCell ref="C28:E28"/>
    <mergeCell ref="N37:S37"/>
    <mergeCell ref="N35:S35"/>
    <mergeCell ref="N31:S31"/>
    <mergeCell ref="N32:S32"/>
    <mergeCell ref="N34:S34"/>
    <mergeCell ref="N36:S36"/>
    <mergeCell ref="N33:S33"/>
    <mergeCell ref="R46:S48"/>
    <mergeCell ref="N44:S44"/>
    <mergeCell ref="N39:S39"/>
    <mergeCell ref="N38:S38"/>
    <mergeCell ref="N42:S42"/>
    <mergeCell ref="N41:S41"/>
    <mergeCell ref="N43:S43"/>
    <mergeCell ref="N40:S4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00BF-DED6-4661-94A1-50FA3BAEA7B6}">
  <sheetPr>
    <tabColor rgb="FFFFFF00"/>
  </sheetPr>
  <dimension ref="A1:S48"/>
  <sheetViews>
    <sheetView view="pageBreakPreview" zoomScale="55" zoomScaleNormal="70" zoomScaleSheetLayoutView="55" workbookViewId="0">
      <selection activeCell="X35" sqref="X35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224" t="s">
        <v>117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1:19" ht="37.5" customHeight="1">
      <c r="B2" s="308" t="str">
        <f>エントリーシート!B2</f>
        <v>【 2025年12月・2026年1月　貸切リンク抽選エントリーシート 】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227"/>
      <c r="S2" s="210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3" t="s">
        <v>116</v>
      </c>
      <c r="P3" s="213"/>
      <c r="Q3" s="213"/>
      <c r="R3" s="213"/>
      <c r="S3" s="213"/>
    </row>
    <row r="4" spans="1:19" ht="32.1" customHeight="1">
      <c r="B4" s="214" t="s">
        <v>17</v>
      </c>
      <c r="C4" s="215"/>
      <c r="D4" s="216"/>
      <c r="E4" s="310" t="s">
        <v>40</v>
      </c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2"/>
    </row>
    <row r="5" spans="1:19" ht="32.1" customHeight="1">
      <c r="B5" s="245" t="s">
        <v>0</v>
      </c>
      <c r="C5" s="246"/>
      <c r="D5" s="247"/>
      <c r="E5" s="316" t="s">
        <v>57</v>
      </c>
      <c r="F5" s="317"/>
      <c r="G5" s="317"/>
      <c r="H5" s="317"/>
      <c r="I5" s="317"/>
      <c r="J5" s="317"/>
      <c r="K5" s="317"/>
      <c r="L5" s="318"/>
      <c r="M5" s="199" t="s">
        <v>26</v>
      </c>
      <c r="N5" s="319" t="s">
        <v>54</v>
      </c>
      <c r="O5" s="320"/>
      <c r="P5" s="320"/>
      <c r="Q5" s="320"/>
      <c r="R5" s="320"/>
      <c r="S5" s="321"/>
    </row>
    <row r="6" spans="1:19" ht="15.95" customHeight="1">
      <c r="B6" s="228" t="s">
        <v>16</v>
      </c>
      <c r="C6" s="229"/>
      <c r="D6" s="230"/>
      <c r="E6" s="325" t="s">
        <v>120</v>
      </c>
      <c r="F6" s="326"/>
      <c r="G6" s="326"/>
      <c r="H6" s="326"/>
      <c r="I6" s="326"/>
      <c r="J6" s="326"/>
      <c r="K6" s="326"/>
      <c r="L6" s="327"/>
      <c r="M6" s="248"/>
      <c r="N6" s="322"/>
      <c r="O6" s="323"/>
      <c r="P6" s="323"/>
      <c r="Q6" s="323"/>
      <c r="R6" s="323"/>
      <c r="S6" s="324"/>
    </row>
    <row r="7" spans="1:19" ht="15.95" customHeight="1">
      <c r="B7" s="251"/>
      <c r="C7" s="252"/>
      <c r="D7" s="253"/>
      <c r="E7" s="328"/>
      <c r="F7" s="329"/>
      <c r="G7" s="329"/>
      <c r="H7" s="329"/>
      <c r="I7" s="329"/>
      <c r="J7" s="329"/>
      <c r="K7" s="329"/>
      <c r="L7" s="330"/>
      <c r="M7" s="199" t="s">
        <v>67</v>
      </c>
      <c r="N7" s="331"/>
      <c r="O7" s="332"/>
      <c r="P7" s="335">
        <v>30</v>
      </c>
      <c r="Q7" s="335"/>
      <c r="R7" s="205" t="s">
        <v>68</v>
      </c>
      <c r="S7" s="206"/>
    </row>
    <row r="8" spans="1:19" ht="15.95" customHeight="1">
      <c r="B8" s="228" t="s">
        <v>18</v>
      </c>
      <c r="C8" s="229"/>
      <c r="D8" s="230"/>
      <c r="E8" s="301" t="s">
        <v>41</v>
      </c>
      <c r="F8" s="302"/>
      <c r="G8" s="302"/>
      <c r="H8" s="302"/>
      <c r="I8" s="302"/>
      <c r="J8" s="302"/>
      <c r="K8" s="302"/>
      <c r="L8" s="302"/>
      <c r="M8" s="200"/>
      <c r="N8" s="333"/>
      <c r="O8" s="334"/>
      <c r="P8" s="336"/>
      <c r="Q8" s="336"/>
      <c r="R8" s="207"/>
      <c r="S8" s="208"/>
    </row>
    <row r="9" spans="1:19" ht="15.95" customHeight="1">
      <c r="B9" s="231"/>
      <c r="C9" s="232"/>
      <c r="D9" s="233"/>
      <c r="E9" s="303"/>
      <c r="F9" s="304"/>
      <c r="G9" s="304"/>
      <c r="H9" s="304"/>
      <c r="I9" s="304"/>
      <c r="J9" s="304"/>
      <c r="K9" s="304"/>
      <c r="L9" s="304"/>
      <c r="M9" s="200"/>
      <c r="N9" s="333"/>
      <c r="O9" s="334"/>
      <c r="P9" s="336"/>
      <c r="Q9" s="336"/>
      <c r="R9" s="207"/>
      <c r="S9" s="208"/>
    </row>
    <row r="10" spans="1:19" ht="32.1" customHeight="1" thickBot="1">
      <c r="B10" s="238" t="s">
        <v>55</v>
      </c>
      <c r="C10" s="239"/>
      <c r="D10" s="239"/>
      <c r="E10" s="305" t="s">
        <v>109</v>
      </c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7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82" t="s">
        <v>50</v>
      </c>
      <c r="N11" s="183"/>
      <c r="O11" s="254" t="s">
        <v>51</v>
      </c>
      <c r="P11" s="183"/>
      <c r="Q11" s="183"/>
      <c r="R11" s="183"/>
      <c r="S11" s="255"/>
    </row>
    <row r="12" spans="1:19" ht="20.100000000000001" customHeight="1">
      <c r="B12" s="191" t="s">
        <v>105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"/>
      <c r="N12" s="1"/>
      <c r="O12" s="1"/>
      <c r="P12" s="1"/>
      <c r="Q12" s="1"/>
      <c r="R12" s="1"/>
      <c r="S12" s="1"/>
    </row>
    <row r="13" spans="1:19" ht="39" customHeight="1" thickBot="1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244" t="s">
        <v>48</v>
      </c>
      <c r="N13" s="244"/>
      <c r="O13" s="14">
        <v>8</v>
      </c>
      <c r="P13" s="17" t="s">
        <v>58</v>
      </c>
      <c r="Q13" s="15"/>
      <c r="R13" s="13" t="s">
        <v>75</v>
      </c>
      <c r="S13" s="13"/>
    </row>
    <row r="14" spans="1:19" ht="47.25" customHeight="1">
      <c r="B14" s="28" t="s">
        <v>45</v>
      </c>
      <c r="C14" s="187" t="s">
        <v>44</v>
      </c>
      <c r="D14" s="187"/>
      <c r="E14" s="187"/>
      <c r="F14" s="188" t="s">
        <v>3</v>
      </c>
      <c r="G14" s="189"/>
      <c r="H14" s="189"/>
      <c r="I14" s="189"/>
      <c r="J14" s="189"/>
      <c r="K14" s="189"/>
      <c r="L14" s="243"/>
      <c r="M14" s="19" t="s">
        <v>4</v>
      </c>
      <c r="N14" s="188" t="s">
        <v>46</v>
      </c>
      <c r="O14" s="189"/>
      <c r="P14" s="189"/>
      <c r="Q14" s="189"/>
      <c r="R14" s="189"/>
      <c r="S14" s="190"/>
    </row>
    <row r="15" spans="1:19" ht="28.5" customHeight="1">
      <c r="A15" s="27">
        <v>1</v>
      </c>
      <c r="B15" s="160">
        <v>170</v>
      </c>
      <c r="C15" s="277">
        <f>IF(B15="","",IF(B15&gt;MAX('リンク会議後貼り付け(貼り付け後非表示）'!$AU$41:$AU$71),"",INDEX('リンク会議後貼り付け(貼り付け後非表示）'!$A$5:$A$71,SUMPRODUCT(('リンク会議後貼り付け(貼り付け後非表示）'!$F$5:$AU$71=B15)*ROW($A$1:$A$67)))))</f>
        <v>46043</v>
      </c>
      <c r="D15" s="278"/>
      <c r="E15" s="279"/>
      <c r="F15" s="154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>21</v>
      </c>
      <c r="G15" s="155" t="s">
        <v>35</v>
      </c>
      <c r="H15" s="156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>00</v>
      </c>
      <c r="I15" s="157" t="s">
        <v>22</v>
      </c>
      <c r="J15" s="156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>22</v>
      </c>
      <c r="K15" s="155" t="s">
        <v>35</v>
      </c>
      <c r="L15" s="158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>30</v>
      </c>
      <c r="M15" s="159">
        <f ca="1">IF(L15="","",((IF(VALUE(J15)&gt;=24,TIME(J15,L15,0)+"24:00",TIME(J15,L15,0)))-(IF(VALUE(F15)&gt;=24,TIME(F15,H15,0)+"24:00",TIME(F15,H15,0))))*24)</f>
        <v>1.5</v>
      </c>
      <c r="N15" s="292" t="s">
        <v>47</v>
      </c>
      <c r="O15" s="293"/>
      <c r="P15" s="293"/>
      <c r="Q15" s="293"/>
      <c r="R15" s="293"/>
      <c r="S15" s="294"/>
    </row>
    <row r="16" spans="1:19" ht="28.5" customHeight="1">
      <c r="A16" s="27">
        <v>2</v>
      </c>
      <c r="B16" s="160">
        <v>178</v>
      </c>
      <c r="C16" s="277">
        <f>IF(B16="","",IF(B16&gt;MAX('リンク会議後貼り付け(貼り付け後非表示）'!$AU$41:$AU$71),"",INDEX('リンク会議後貼り付け(貼り付け後非表示）'!$A$5:$A$71,SUMPRODUCT(('リンク会議後貼り付け(貼り付け後非表示）'!$F$5:$AU$71=B16)*ROW($A$1:$A$67)))))</f>
        <v>46026</v>
      </c>
      <c r="D16" s="278"/>
      <c r="E16" s="279"/>
      <c r="F16" s="154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>22</v>
      </c>
      <c r="G16" s="155" t="s">
        <v>35</v>
      </c>
      <c r="H16" s="156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>45</v>
      </c>
      <c r="I16" s="157" t="s">
        <v>22</v>
      </c>
      <c r="J16" s="156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>24</v>
      </c>
      <c r="K16" s="155" t="s">
        <v>35</v>
      </c>
      <c r="L16" s="158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>15</v>
      </c>
      <c r="M16" s="159">
        <f t="shared" ref="M16:M28" ca="1" si="0">IF(L16="","",((IF(VALUE(J16)&gt;=24,TIME(J16,L16,0)+"24:00",TIME(J16,L16,0)))-(IF(VALUE(F16)&gt;=24,TIME(F16,H16,0)+"24:00",TIME(F16,H16,0))))*24)</f>
        <v>1.5000000000000027</v>
      </c>
      <c r="N16" s="292" t="s">
        <v>115</v>
      </c>
      <c r="O16" s="293"/>
      <c r="P16" s="293"/>
      <c r="Q16" s="293"/>
      <c r="R16" s="293"/>
      <c r="S16" s="294"/>
    </row>
    <row r="17" spans="1:19" ht="28.5" customHeight="1">
      <c r="A17" s="27">
        <v>3</v>
      </c>
      <c r="B17" s="160">
        <v>43</v>
      </c>
      <c r="C17" s="277">
        <f>IF(B17="","",IF(B17&gt;MAX('リンク会議後貼り付け(貼り付け後非表示）'!$AU$41:$AU$71),"",INDEX('リンク会議後貼り付け(貼り付け後非表示）'!$A$5:$A$71,SUMPRODUCT(('リンク会議後貼り付け(貼り付け後非表示）'!$F$5:$AU$71=B17)*ROW($A$1:$A$67)))))</f>
        <v>45994</v>
      </c>
      <c r="D17" s="278"/>
      <c r="E17" s="279"/>
      <c r="F17" s="154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>22</v>
      </c>
      <c r="G17" s="155" t="s">
        <v>35</v>
      </c>
      <c r="H17" s="156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>45</v>
      </c>
      <c r="I17" s="157" t="s">
        <v>22</v>
      </c>
      <c r="J17" s="156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>24</v>
      </c>
      <c r="K17" s="155" t="s">
        <v>35</v>
      </c>
      <c r="L17" s="158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>15</v>
      </c>
      <c r="M17" s="159">
        <f t="shared" ca="1" si="0"/>
        <v>1.5000000000000027</v>
      </c>
      <c r="N17" s="292" t="s">
        <v>70</v>
      </c>
      <c r="O17" s="293"/>
      <c r="P17" s="293"/>
      <c r="Q17" s="293"/>
      <c r="R17" s="293"/>
      <c r="S17" s="294"/>
    </row>
    <row r="18" spans="1:19" ht="28.5" customHeight="1">
      <c r="A18" s="27">
        <v>4</v>
      </c>
      <c r="B18" s="160">
        <v>44</v>
      </c>
      <c r="C18" s="277">
        <f>IF(B18="","",IF(B18&gt;MAX('リンク会議後貼り付け(貼り付け後非表示）'!$AU$41:$AU$71),"",INDEX('リンク会議後貼り付け(貼り付け後非表示）'!$A$5:$A$71,SUMPRODUCT(('リンク会議後貼り付け(貼り付け後非表示）'!$F$5:$AU$71=B18)*ROW($A$1:$A$67)))))</f>
        <v>45995</v>
      </c>
      <c r="D18" s="278"/>
      <c r="E18" s="279"/>
      <c r="F18" s="154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>22</v>
      </c>
      <c r="G18" s="155" t="s">
        <v>35</v>
      </c>
      <c r="H18" s="156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>45</v>
      </c>
      <c r="I18" s="157" t="s">
        <v>22</v>
      </c>
      <c r="J18" s="156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>24</v>
      </c>
      <c r="K18" s="155" t="s">
        <v>35</v>
      </c>
      <c r="L18" s="158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>15</v>
      </c>
      <c r="M18" s="159">
        <f t="shared" ca="1" si="0"/>
        <v>1.5000000000000027</v>
      </c>
      <c r="N18" s="292" t="s">
        <v>70</v>
      </c>
      <c r="O18" s="293"/>
      <c r="P18" s="293"/>
      <c r="Q18" s="293"/>
      <c r="R18" s="293"/>
      <c r="S18" s="294"/>
    </row>
    <row r="19" spans="1:19" ht="28.5" customHeight="1">
      <c r="A19" s="27">
        <v>5</v>
      </c>
      <c r="B19" s="298" t="s">
        <v>66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300"/>
    </row>
    <row r="20" spans="1:19" ht="28.5" customHeight="1">
      <c r="A20" s="27">
        <v>6</v>
      </c>
      <c r="B20" s="160">
        <v>180</v>
      </c>
      <c r="C20" s="277">
        <f>IF(B20="","",IF(B20&gt;MAX('リンク会議後貼り付け(貼り付け後非表示）'!$AU$41:$AU$71),"",INDEX('リンク会議後貼り付け(貼り付け後非表示）'!$A$5:$A$71,SUMPRODUCT(('リンク会議後貼り付け(貼り付け後非表示）'!$F$5:$AU$71=B20)*ROW($A$1:$A$67)))))</f>
        <v>46028</v>
      </c>
      <c r="D20" s="278"/>
      <c r="E20" s="279"/>
      <c r="F20" s="154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>22</v>
      </c>
      <c r="G20" s="155" t="s">
        <v>35</v>
      </c>
      <c r="H20" s="156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>45</v>
      </c>
      <c r="I20" s="157" t="s">
        <v>22</v>
      </c>
      <c r="J20" s="156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>24</v>
      </c>
      <c r="K20" s="155" t="s">
        <v>35</v>
      </c>
      <c r="L20" s="158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>15</v>
      </c>
      <c r="M20" s="159">
        <f t="shared" ca="1" si="0"/>
        <v>1.5000000000000027</v>
      </c>
      <c r="N20" s="292" t="s">
        <v>114</v>
      </c>
      <c r="O20" s="293"/>
      <c r="P20" s="293"/>
      <c r="Q20" s="293"/>
      <c r="R20" s="293"/>
      <c r="S20" s="294"/>
    </row>
    <row r="21" spans="1:19" ht="28.5" customHeight="1">
      <c r="A21" s="27">
        <v>7</v>
      </c>
      <c r="B21" s="160">
        <v>181</v>
      </c>
      <c r="C21" s="277">
        <f>IF(B21="","",IF(B21&gt;MAX('リンク会議後貼り付け(貼り付け後非表示）'!$AU$41:$AU$71),"",INDEX('リンク会議後貼り付け(貼り付け後非表示）'!$A$5:$A$71,SUMPRODUCT(('リンク会議後貼り付け(貼り付け後非表示）'!$F$5:$AU$71=B21)*ROW($A$1:$A$67)))))</f>
        <v>46029</v>
      </c>
      <c r="D21" s="278"/>
      <c r="E21" s="279"/>
      <c r="F21" s="154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>22</v>
      </c>
      <c r="G21" s="155" t="s">
        <v>35</v>
      </c>
      <c r="H21" s="156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>45</v>
      </c>
      <c r="I21" s="157" t="s">
        <v>22</v>
      </c>
      <c r="J21" s="156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>24</v>
      </c>
      <c r="K21" s="155" t="s">
        <v>35</v>
      </c>
      <c r="L21" s="158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>15</v>
      </c>
      <c r="M21" s="159">
        <f t="shared" ca="1" si="0"/>
        <v>1.5000000000000027</v>
      </c>
      <c r="N21" s="295"/>
      <c r="O21" s="296"/>
      <c r="P21" s="296"/>
      <c r="Q21" s="296"/>
      <c r="R21" s="296"/>
      <c r="S21" s="297"/>
    </row>
    <row r="22" spans="1:19" ht="28.5" customHeight="1">
      <c r="A22" s="27">
        <v>8</v>
      </c>
      <c r="B22" s="160">
        <v>182</v>
      </c>
      <c r="C22" s="277">
        <f>IF(B22="","",IF(B22&gt;MAX('リンク会議後貼り付け(貼り付け後非表示）'!$AU$41:$AU$71),"",INDEX('リンク会議後貼り付け(貼り付け後非表示）'!$A$5:$A$71,SUMPRODUCT(('リンク会議後貼り付け(貼り付け後非表示）'!$F$5:$AU$71=B22)*ROW($A$1:$A$67)))))</f>
        <v>46030</v>
      </c>
      <c r="D22" s="278"/>
      <c r="E22" s="279"/>
      <c r="F22" s="154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>22</v>
      </c>
      <c r="G22" s="155" t="s">
        <v>35</v>
      </c>
      <c r="H22" s="156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>45</v>
      </c>
      <c r="I22" s="157" t="s">
        <v>22</v>
      </c>
      <c r="J22" s="156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>24</v>
      </c>
      <c r="K22" s="155" t="s">
        <v>35</v>
      </c>
      <c r="L22" s="158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>15</v>
      </c>
      <c r="M22" s="159">
        <f t="shared" ca="1" si="0"/>
        <v>1.5000000000000027</v>
      </c>
      <c r="N22" s="295"/>
      <c r="O22" s="296"/>
      <c r="P22" s="296"/>
      <c r="Q22" s="296"/>
      <c r="R22" s="296"/>
      <c r="S22" s="297"/>
    </row>
    <row r="23" spans="1:19" ht="28.5" customHeight="1">
      <c r="A23" s="27">
        <v>9</v>
      </c>
      <c r="B23" s="160">
        <v>183</v>
      </c>
      <c r="C23" s="277">
        <f>IF(B23="","",IF(B23&gt;MAX('リンク会議後貼り付け(貼り付け後非表示）'!$AU$41:$AU$71),"",INDEX('リンク会議後貼り付け(貼り付け後非表示）'!$A$5:$A$71,SUMPRODUCT(('リンク会議後貼り付け(貼り付け後非表示）'!$F$5:$AU$71=B23)*ROW($A$1:$A$67)))))</f>
        <v>46033</v>
      </c>
      <c r="D23" s="278"/>
      <c r="E23" s="279"/>
      <c r="F23" s="154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>22</v>
      </c>
      <c r="G23" s="155" t="s">
        <v>35</v>
      </c>
      <c r="H23" s="156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>45</v>
      </c>
      <c r="I23" s="157" t="s">
        <v>22</v>
      </c>
      <c r="J23" s="156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>24</v>
      </c>
      <c r="K23" s="155" t="s">
        <v>35</v>
      </c>
      <c r="L23" s="158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>15</v>
      </c>
      <c r="M23" s="159">
        <f t="shared" ca="1" si="0"/>
        <v>1.5000000000000027</v>
      </c>
      <c r="N23" s="295"/>
      <c r="O23" s="296"/>
      <c r="P23" s="296"/>
      <c r="Q23" s="296"/>
      <c r="R23" s="296"/>
      <c r="S23" s="297"/>
    </row>
    <row r="24" spans="1:19" ht="28.5" customHeight="1">
      <c r="A24" s="27">
        <v>10</v>
      </c>
      <c r="B24" s="160">
        <v>184</v>
      </c>
      <c r="C24" s="277">
        <f>IF(B24="","",IF(B24&gt;MAX('リンク会議後貼り付け(貼り付け後非表示）'!$AU$41:$AU$71),"",INDEX('リンク会議後貼り付け(貼り付け後非表示）'!$A$5:$A$71,SUMPRODUCT(('リンク会議後貼り付け(貼り付け後非表示）'!$F$5:$AU$71=B24)*ROW($A$1:$A$67)))))</f>
        <v>46034</v>
      </c>
      <c r="D24" s="278"/>
      <c r="E24" s="279"/>
      <c r="F24" s="154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>22</v>
      </c>
      <c r="G24" s="155" t="s">
        <v>35</v>
      </c>
      <c r="H24" s="156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>45</v>
      </c>
      <c r="I24" s="157" t="s">
        <v>22</v>
      </c>
      <c r="J24" s="156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>24</v>
      </c>
      <c r="K24" s="155" t="s">
        <v>35</v>
      </c>
      <c r="L24" s="158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>15</v>
      </c>
      <c r="M24" s="159">
        <f t="shared" ca="1" si="0"/>
        <v>1.5000000000000027</v>
      </c>
      <c r="N24" s="295"/>
      <c r="O24" s="296"/>
      <c r="P24" s="296"/>
      <c r="Q24" s="296"/>
      <c r="R24" s="296"/>
      <c r="S24" s="297"/>
    </row>
    <row r="25" spans="1:19" ht="28.5" customHeight="1">
      <c r="A25" s="27">
        <v>11</v>
      </c>
      <c r="B25" s="160">
        <v>185</v>
      </c>
      <c r="C25" s="277">
        <f>IF(B25="","",IF(B25&gt;MAX('リンク会議後貼り付け(貼り付け後非表示）'!$AU$41:$AU$71),"",INDEX('リンク会議後貼り付け(貼り付け後非表示）'!$A$5:$A$71,SUMPRODUCT(('リンク会議後貼り付け(貼り付け後非表示）'!$F$5:$AU$71=B25)*ROW($A$1:$A$67)))))</f>
        <v>46035</v>
      </c>
      <c r="D25" s="278"/>
      <c r="E25" s="279"/>
      <c r="F25" s="154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>22</v>
      </c>
      <c r="G25" s="155" t="s">
        <v>35</v>
      </c>
      <c r="H25" s="156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>45</v>
      </c>
      <c r="I25" s="157" t="s">
        <v>22</v>
      </c>
      <c r="J25" s="156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>24</v>
      </c>
      <c r="K25" s="155" t="s">
        <v>35</v>
      </c>
      <c r="L25" s="158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>15</v>
      </c>
      <c r="M25" s="159">
        <f t="shared" ca="1" si="0"/>
        <v>1.5000000000000027</v>
      </c>
      <c r="N25" s="295"/>
      <c r="O25" s="296"/>
      <c r="P25" s="296"/>
      <c r="Q25" s="296"/>
      <c r="R25" s="296"/>
      <c r="S25" s="297"/>
    </row>
    <row r="26" spans="1:19" ht="28.5" customHeight="1">
      <c r="A26" s="27">
        <v>12</v>
      </c>
      <c r="B26" s="160">
        <v>186</v>
      </c>
      <c r="C26" s="277">
        <f>IF(B26="","",IF(B26&gt;MAX('リンク会議後貼り付け(貼り付け後非表示）'!$AU$41:$AU$71),"",INDEX('リンク会議後貼り付け(貼り付け後非表示）'!$A$5:$A$71,SUMPRODUCT(('リンク会議後貼り付け(貼り付け後非表示）'!$F$5:$AU$71=B26)*ROW($A$1:$A$67)))))</f>
        <v>46036</v>
      </c>
      <c r="D26" s="278"/>
      <c r="E26" s="279"/>
      <c r="F26" s="154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>22</v>
      </c>
      <c r="G26" s="155" t="s">
        <v>35</v>
      </c>
      <c r="H26" s="156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>45</v>
      </c>
      <c r="I26" s="157" t="s">
        <v>22</v>
      </c>
      <c r="J26" s="156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>24</v>
      </c>
      <c r="K26" s="155" t="s">
        <v>35</v>
      </c>
      <c r="L26" s="158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>15</v>
      </c>
      <c r="M26" s="159">
        <f t="shared" ca="1" si="0"/>
        <v>1.5000000000000027</v>
      </c>
      <c r="N26" s="295"/>
      <c r="O26" s="296"/>
      <c r="P26" s="296"/>
      <c r="Q26" s="296"/>
      <c r="R26" s="296"/>
      <c r="S26" s="297"/>
    </row>
    <row r="27" spans="1:19" ht="28.5" customHeight="1">
      <c r="A27" s="27">
        <v>13</v>
      </c>
      <c r="B27" s="160">
        <v>187</v>
      </c>
      <c r="C27" s="277">
        <f>IF(B27="","",IF(B27&gt;MAX('リンク会議後貼り付け(貼り付け後非表示）'!$AU$41:$AU$71),"",INDEX('リンク会議後貼り付け(貼り付け後非表示）'!$A$5:$A$71,SUMPRODUCT(('リンク会議後貼り付け(貼り付け後非表示）'!$F$5:$AU$71=B27)*ROW($A$1:$A$67)))))</f>
        <v>46037</v>
      </c>
      <c r="D27" s="278"/>
      <c r="E27" s="279"/>
      <c r="F27" s="154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>22</v>
      </c>
      <c r="G27" s="155" t="s">
        <v>35</v>
      </c>
      <c r="H27" s="156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>45</v>
      </c>
      <c r="I27" s="157" t="s">
        <v>22</v>
      </c>
      <c r="J27" s="156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>24</v>
      </c>
      <c r="K27" s="155" t="s">
        <v>35</v>
      </c>
      <c r="L27" s="158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>15</v>
      </c>
      <c r="M27" s="159">
        <f t="shared" ca="1" si="0"/>
        <v>1.5000000000000027</v>
      </c>
      <c r="N27" s="295"/>
      <c r="O27" s="296"/>
      <c r="P27" s="296"/>
      <c r="Q27" s="296"/>
      <c r="R27" s="296"/>
      <c r="S27" s="297"/>
    </row>
    <row r="28" spans="1:19" ht="28.5" customHeight="1">
      <c r="A28" s="27">
        <v>14</v>
      </c>
      <c r="B28" s="160">
        <v>188</v>
      </c>
      <c r="C28" s="277">
        <f>IF(B28="","",IF(B28&gt;MAX('リンク会議後貼り付け(貼り付け後非表示）'!$AU$41:$AU$71),"",INDEX('リンク会議後貼り付け(貼り付け後非表示）'!$A$5:$A$71,SUMPRODUCT(('リンク会議後貼り付け(貼り付け後非表示）'!$F$5:$AU$71=B28)*ROW($A$1:$A$67)))))</f>
        <v>46038</v>
      </c>
      <c r="D28" s="278"/>
      <c r="E28" s="279"/>
      <c r="F28" s="154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>22</v>
      </c>
      <c r="G28" s="155" t="s">
        <v>35</v>
      </c>
      <c r="H28" s="156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>45</v>
      </c>
      <c r="I28" s="157" t="s">
        <v>22</v>
      </c>
      <c r="J28" s="156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>24</v>
      </c>
      <c r="K28" s="155" t="s">
        <v>35</v>
      </c>
      <c r="L28" s="158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>15</v>
      </c>
      <c r="M28" s="159">
        <f t="shared" ca="1" si="0"/>
        <v>1.5000000000000027</v>
      </c>
      <c r="N28" s="295"/>
      <c r="O28" s="296"/>
      <c r="P28" s="296"/>
      <c r="Q28" s="296"/>
      <c r="R28" s="296"/>
      <c r="S28" s="297"/>
    </row>
    <row r="29" spans="1:19" ht="28.5" customHeight="1">
      <c r="A29" s="27">
        <v>15</v>
      </c>
      <c r="B29" s="280" t="s">
        <v>102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</row>
    <row r="30" spans="1:19" ht="28.5" customHeight="1">
      <c r="A30" s="27">
        <v>16</v>
      </c>
      <c r="B30" s="283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5"/>
    </row>
    <row r="31" spans="1:19" ht="28.5" customHeight="1">
      <c r="A31" s="27">
        <v>17</v>
      </c>
      <c r="B31" s="286" t="s">
        <v>103</v>
      </c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8"/>
    </row>
    <row r="32" spans="1:19" ht="28.5" customHeight="1">
      <c r="A32" s="27">
        <v>18</v>
      </c>
      <c r="B32" s="289" t="s">
        <v>104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1"/>
    </row>
    <row r="33" spans="1:19" ht="28.5" customHeight="1">
      <c r="A33" s="27">
        <v>19</v>
      </c>
      <c r="B33" s="271" t="s">
        <v>64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3"/>
    </row>
    <row r="34" spans="1:19" ht="28.5" customHeight="1">
      <c r="A34" s="27">
        <v>20</v>
      </c>
      <c r="B34" s="24"/>
      <c r="C34" s="265"/>
      <c r="D34" s="266"/>
      <c r="E34" s="267"/>
      <c r="F34" s="25"/>
      <c r="G34" s="21"/>
      <c r="H34" s="20"/>
      <c r="I34" s="26"/>
      <c r="J34" s="20"/>
      <c r="K34" s="21"/>
      <c r="L34" s="22"/>
      <c r="M34" s="23"/>
      <c r="N34" s="256"/>
      <c r="O34" s="257"/>
      <c r="P34" s="257"/>
      <c r="Q34" s="257"/>
      <c r="R34" s="257"/>
      <c r="S34" s="258"/>
    </row>
    <row r="35" spans="1:19" ht="28.5" customHeight="1">
      <c r="A35" s="27">
        <v>21</v>
      </c>
      <c r="B35" s="24"/>
      <c r="C35" s="265"/>
      <c r="D35" s="266"/>
      <c r="E35" s="267"/>
      <c r="F35" s="25"/>
      <c r="G35" s="21"/>
      <c r="H35" s="20"/>
      <c r="I35" s="26"/>
      <c r="J35" s="20"/>
      <c r="K35" s="21"/>
      <c r="L35" s="22"/>
      <c r="M35" s="23"/>
      <c r="N35" s="256"/>
      <c r="O35" s="257"/>
      <c r="P35" s="257"/>
      <c r="Q35" s="257"/>
      <c r="R35" s="257"/>
      <c r="S35" s="258"/>
    </row>
    <row r="36" spans="1:19" ht="28.5" customHeight="1">
      <c r="A36" s="27">
        <v>22</v>
      </c>
      <c r="B36" s="24"/>
      <c r="C36" s="265"/>
      <c r="D36" s="266"/>
      <c r="E36" s="267"/>
      <c r="F36" s="25"/>
      <c r="G36" s="21"/>
      <c r="H36" s="20"/>
      <c r="I36" s="26"/>
      <c r="J36" s="20"/>
      <c r="K36" s="21"/>
      <c r="L36" s="22"/>
      <c r="M36" s="23"/>
      <c r="N36" s="256"/>
      <c r="O36" s="257"/>
      <c r="P36" s="257"/>
      <c r="Q36" s="257"/>
      <c r="R36" s="257"/>
      <c r="S36" s="258"/>
    </row>
    <row r="37" spans="1:19" ht="28.5" customHeight="1">
      <c r="A37" s="27">
        <v>23</v>
      </c>
      <c r="B37" s="259" t="s">
        <v>69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1"/>
    </row>
    <row r="38" spans="1:19" ht="28.5" customHeight="1">
      <c r="A38" s="27">
        <v>24</v>
      </c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4"/>
    </row>
    <row r="39" spans="1:19" ht="28.5" customHeight="1">
      <c r="A39" s="27">
        <v>25</v>
      </c>
      <c r="B39" s="262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4"/>
    </row>
    <row r="40" spans="1:19" ht="28.5" customHeight="1">
      <c r="A40" s="27">
        <v>26</v>
      </c>
      <c r="B40" s="262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4"/>
    </row>
    <row r="41" spans="1:19" ht="28.5" customHeight="1">
      <c r="A41" s="27">
        <v>27</v>
      </c>
      <c r="B41" s="24"/>
      <c r="C41" s="265"/>
      <c r="D41" s="266"/>
      <c r="E41" s="267"/>
      <c r="F41" s="25"/>
      <c r="G41" s="21"/>
      <c r="H41" s="20"/>
      <c r="I41" s="26"/>
      <c r="J41" s="20"/>
      <c r="K41" s="21"/>
      <c r="L41" s="22"/>
      <c r="M41" s="23"/>
      <c r="N41" s="256"/>
      <c r="O41" s="257"/>
      <c r="P41" s="257"/>
      <c r="Q41" s="257"/>
      <c r="R41" s="257"/>
      <c r="S41" s="258"/>
    </row>
    <row r="42" spans="1:19" ht="28.5" customHeight="1">
      <c r="A42" s="27">
        <v>28</v>
      </c>
      <c r="B42" s="24"/>
      <c r="C42" s="265"/>
      <c r="D42" s="266"/>
      <c r="E42" s="267"/>
      <c r="F42" s="25"/>
      <c r="G42" s="21"/>
      <c r="H42" s="20"/>
      <c r="I42" s="26"/>
      <c r="J42" s="20"/>
      <c r="K42" s="21"/>
      <c r="L42" s="22"/>
      <c r="M42" s="23"/>
      <c r="N42" s="256"/>
      <c r="O42" s="257"/>
      <c r="P42" s="257"/>
      <c r="Q42" s="257"/>
      <c r="R42" s="257"/>
      <c r="S42" s="258"/>
    </row>
    <row r="43" spans="1:19" ht="28.5" customHeight="1">
      <c r="A43" s="27">
        <v>29</v>
      </c>
      <c r="B43" s="24"/>
      <c r="C43" s="265"/>
      <c r="D43" s="266"/>
      <c r="E43" s="267"/>
      <c r="F43" s="25"/>
      <c r="G43" s="21"/>
      <c r="H43" s="20"/>
      <c r="I43" s="26"/>
      <c r="J43" s="20"/>
      <c r="K43" s="21"/>
      <c r="L43" s="22"/>
      <c r="M43" s="23"/>
      <c r="N43" s="256"/>
      <c r="O43" s="257"/>
      <c r="P43" s="257"/>
      <c r="Q43" s="257"/>
      <c r="R43" s="257"/>
      <c r="S43" s="258"/>
    </row>
    <row r="44" spans="1:19" ht="28.5" customHeight="1" thickBot="1">
      <c r="A44" s="27">
        <v>30</v>
      </c>
      <c r="B44" s="38"/>
      <c r="C44" s="274"/>
      <c r="D44" s="275"/>
      <c r="E44" s="276"/>
      <c r="F44" s="39"/>
      <c r="G44" s="36"/>
      <c r="H44" s="40"/>
      <c r="I44" s="37"/>
      <c r="J44" s="40"/>
      <c r="K44" s="36"/>
      <c r="L44" s="41"/>
      <c r="M44" s="42"/>
      <c r="N44" s="268"/>
      <c r="O44" s="269"/>
      <c r="P44" s="269"/>
      <c r="Q44" s="269"/>
      <c r="R44" s="269"/>
      <c r="S44" s="270"/>
    </row>
    <row r="46" spans="1:19" ht="13.5" customHeight="1">
      <c r="B46" s="313" t="s">
        <v>72</v>
      </c>
      <c r="C46" s="313"/>
      <c r="D46" s="314">
        <f>エントリーシート!D46</f>
        <v>45948</v>
      </c>
      <c r="E46" s="314"/>
      <c r="F46" s="314"/>
      <c r="G46" s="315" t="s">
        <v>73</v>
      </c>
      <c r="H46" s="315"/>
      <c r="I46" s="315"/>
      <c r="J46" s="315"/>
      <c r="K46" s="315"/>
      <c r="L46" s="315"/>
      <c r="M46" s="16"/>
      <c r="N46" s="16"/>
      <c r="O46" s="16"/>
      <c r="P46" s="16"/>
      <c r="Q46" s="16"/>
      <c r="R46" s="169" t="s">
        <v>122</v>
      </c>
      <c r="S46" s="169"/>
    </row>
    <row r="47" spans="1:19" ht="13.5" customHeight="1">
      <c r="B47" s="313"/>
      <c r="C47" s="313"/>
      <c r="D47" s="314"/>
      <c r="E47" s="314"/>
      <c r="F47" s="314"/>
      <c r="G47" s="315"/>
      <c r="H47" s="315"/>
      <c r="I47" s="315"/>
      <c r="J47" s="315"/>
      <c r="K47" s="315"/>
      <c r="L47" s="315"/>
      <c r="M47" s="16"/>
      <c r="N47" s="16"/>
      <c r="O47" s="16"/>
      <c r="P47" s="16"/>
      <c r="Q47" s="16"/>
      <c r="R47" s="169"/>
      <c r="S47" s="169"/>
    </row>
    <row r="48" spans="1:19" ht="13.5" customHeight="1">
      <c r="B48" s="313"/>
      <c r="C48" s="313"/>
      <c r="D48" s="314"/>
      <c r="E48" s="314"/>
      <c r="F48" s="314"/>
      <c r="G48" s="315"/>
      <c r="H48" s="315"/>
      <c r="I48" s="315"/>
      <c r="J48" s="315"/>
      <c r="K48" s="315"/>
      <c r="L48" s="315"/>
      <c r="M48" s="16"/>
      <c r="N48" s="16"/>
      <c r="O48" s="16"/>
      <c r="P48" s="16"/>
      <c r="Q48" s="16"/>
      <c r="R48" s="169"/>
      <c r="S48" s="169"/>
    </row>
  </sheetData>
  <mergeCells count="70">
    <mergeCell ref="B46:C48"/>
    <mergeCell ref="D46:F48"/>
    <mergeCell ref="G46:L48"/>
    <mergeCell ref="B1:Q1"/>
    <mergeCell ref="R1:R2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  <mergeCell ref="S1:S2"/>
    <mergeCell ref="B2:Q2"/>
    <mergeCell ref="O3:S3"/>
    <mergeCell ref="B4:D4"/>
    <mergeCell ref="E4:S4"/>
    <mergeCell ref="E8:L9"/>
    <mergeCell ref="B10:D10"/>
    <mergeCell ref="E10:S10"/>
    <mergeCell ref="C14:E14"/>
    <mergeCell ref="F14:L14"/>
    <mergeCell ref="N14:S14"/>
    <mergeCell ref="B12:L13"/>
    <mergeCell ref="C16:E16"/>
    <mergeCell ref="C15:E15"/>
    <mergeCell ref="N16:S16"/>
    <mergeCell ref="N15:S15"/>
    <mergeCell ref="C18:E18"/>
    <mergeCell ref="C17:E17"/>
    <mergeCell ref="N18:S18"/>
    <mergeCell ref="B19:S19"/>
    <mergeCell ref="N17:S17"/>
    <mergeCell ref="C20:E20"/>
    <mergeCell ref="C22:E22"/>
    <mergeCell ref="C21:E21"/>
    <mergeCell ref="C44:E44"/>
    <mergeCell ref="C42:E42"/>
    <mergeCell ref="C24:E24"/>
    <mergeCell ref="C23:E23"/>
    <mergeCell ref="C26:E26"/>
    <mergeCell ref="C25:E25"/>
    <mergeCell ref="C36:E36"/>
    <mergeCell ref="B29:S30"/>
    <mergeCell ref="B31:S31"/>
    <mergeCell ref="B32:S32"/>
    <mergeCell ref="C35:E35"/>
    <mergeCell ref="N20:S28"/>
    <mergeCell ref="C28:E28"/>
    <mergeCell ref="C27:E27"/>
    <mergeCell ref="R46:S48"/>
    <mergeCell ref="M11:N11"/>
    <mergeCell ref="O11:S11"/>
    <mergeCell ref="M13:N13"/>
    <mergeCell ref="N43:S43"/>
    <mergeCell ref="N41:S41"/>
    <mergeCell ref="B37:S40"/>
    <mergeCell ref="N34:S34"/>
    <mergeCell ref="C34:E34"/>
    <mergeCell ref="N36:S36"/>
    <mergeCell ref="N35:S35"/>
    <mergeCell ref="C41:E41"/>
    <mergeCell ref="N44:S44"/>
    <mergeCell ref="C43:E43"/>
    <mergeCell ref="N42:S42"/>
    <mergeCell ref="B33:S33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49"/>
  <sheetViews>
    <sheetView view="pageBreakPreview" zoomScale="55" zoomScaleNormal="70" zoomScaleSheetLayoutView="55" workbookViewId="0">
      <selection activeCell="Q79" sqref="Q79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224" t="s">
        <v>117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2:19" ht="37.5" customHeight="1" thickBot="1">
      <c r="B2" s="308" t="s">
        <v>107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433"/>
      <c r="S2" s="434"/>
    </row>
    <row r="3" spans="2:19" ht="28.5" customHeight="1" thickTop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35" t="s">
        <v>30</v>
      </c>
      <c r="P3" s="436"/>
      <c r="Q3" s="436"/>
      <c r="R3" s="436"/>
      <c r="S3" s="437"/>
    </row>
    <row r="4" spans="2:19" ht="32.1" customHeight="1" thickTop="1">
      <c r="B4" s="214" t="s">
        <v>17</v>
      </c>
      <c r="C4" s="215"/>
      <c r="D4" s="216"/>
      <c r="E4" s="402" t="str">
        <f>エントリーシート!E4</f>
        <v>〒</v>
      </c>
      <c r="F4" s="403"/>
      <c r="G4" s="403"/>
      <c r="H4" s="403"/>
      <c r="I4" s="403"/>
      <c r="J4" s="403"/>
      <c r="K4" s="403"/>
      <c r="L4" s="403"/>
      <c r="M4" s="403"/>
      <c r="N4" s="403"/>
      <c r="O4" s="404"/>
      <c r="P4" s="404"/>
      <c r="Q4" s="404"/>
      <c r="R4" s="404"/>
      <c r="S4" s="405"/>
    </row>
    <row r="5" spans="2:19" ht="32.1" customHeight="1">
      <c r="B5" s="245" t="s">
        <v>0</v>
      </c>
      <c r="C5" s="246"/>
      <c r="D5" s="247"/>
      <c r="E5" s="414" t="str">
        <f>IF(エントリーシート!E5="","",エントリーシート!E5)</f>
        <v/>
      </c>
      <c r="F5" s="415"/>
      <c r="G5" s="415"/>
      <c r="H5" s="415"/>
      <c r="I5" s="415"/>
      <c r="J5" s="415"/>
      <c r="K5" s="415"/>
      <c r="L5" s="416"/>
      <c r="M5" s="417" t="s">
        <v>26</v>
      </c>
      <c r="N5" s="419" t="str">
        <f>エントリーシート!N5</f>
        <v>フィギュア ・ ホッケー ・ スピード ・（         ）</v>
      </c>
      <c r="O5" s="420"/>
      <c r="P5" s="420"/>
      <c r="Q5" s="420"/>
      <c r="R5" s="420"/>
      <c r="S5" s="421"/>
    </row>
    <row r="6" spans="2:19" ht="15.95" customHeight="1">
      <c r="B6" s="228" t="s">
        <v>16</v>
      </c>
      <c r="C6" s="229"/>
      <c r="D6" s="230"/>
      <c r="E6" s="425" t="str">
        <f>IF(エントリーシート!E6="","",エントリーシート!E6)</f>
        <v/>
      </c>
      <c r="F6" s="426"/>
      <c r="G6" s="426"/>
      <c r="H6" s="426"/>
      <c r="I6" s="426"/>
      <c r="J6" s="426"/>
      <c r="K6" s="426"/>
      <c r="L6" s="427"/>
      <c r="M6" s="418"/>
      <c r="N6" s="422"/>
      <c r="O6" s="423"/>
      <c r="P6" s="423"/>
      <c r="Q6" s="423"/>
      <c r="R6" s="423"/>
      <c r="S6" s="424"/>
    </row>
    <row r="7" spans="2:19" ht="15.95" customHeight="1">
      <c r="B7" s="251"/>
      <c r="C7" s="252"/>
      <c r="D7" s="253"/>
      <c r="E7" s="414"/>
      <c r="F7" s="415"/>
      <c r="G7" s="415"/>
      <c r="H7" s="415"/>
      <c r="I7" s="415"/>
      <c r="J7" s="415"/>
      <c r="K7" s="415"/>
      <c r="L7" s="416"/>
      <c r="M7" s="417" t="s">
        <v>67</v>
      </c>
      <c r="N7" s="429"/>
      <c r="O7" s="430"/>
      <c r="P7" s="431" t="str">
        <f>IF(エントリーシート!P7="","",エントリーシート!P7)</f>
        <v/>
      </c>
      <c r="Q7" s="431"/>
      <c r="R7" s="438" t="s">
        <v>68</v>
      </c>
      <c r="S7" s="439"/>
    </row>
    <row r="8" spans="2:19" ht="15.95" customHeight="1">
      <c r="B8" s="228" t="s">
        <v>18</v>
      </c>
      <c r="C8" s="229"/>
      <c r="D8" s="230"/>
      <c r="E8" s="406" t="str">
        <f>IF(エントリーシート!E8="","",エントリーシート!E8)</f>
        <v/>
      </c>
      <c r="F8" s="407"/>
      <c r="G8" s="407"/>
      <c r="H8" s="407"/>
      <c r="I8" s="407"/>
      <c r="J8" s="407"/>
      <c r="K8" s="407"/>
      <c r="L8" s="408"/>
      <c r="M8" s="428"/>
      <c r="N8" s="419"/>
      <c r="O8" s="420"/>
      <c r="P8" s="432"/>
      <c r="Q8" s="432"/>
      <c r="R8" s="440"/>
      <c r="S8" s="441"/>
    </row>
    <row r="9" spans="2:19" ht="15.95" customHeight="1">
      <c r="B9" s="231"/>
      <c r="C9" s="232"/>
      <c r="D9" s="233"/>
      <c r="E9" s="409"/>
      <c r="F9" s="410"/>
      <c r="G9" s="410"/>
      <c r="H9" s="410"/>
      <c r="I9" s="410"/>
      <c r="J9" s="410"/>
      <c r="K9" s="410"/>
      <c r="L9" s="411"/>
      <c r="M9" s="428"/>
      <c r="N9" s="419"/>
      <c r="O9" s="420"/>
      <c r="P9" s="432"/>
      <c r="Q9" s="432"/>
      <c r="R9" s="440"/>
      <c r="S9" s="441"/>
    </row>
    <row r="10" spans="2:19" ht="32.1" customHeight="1" thickBot="1">
      <c r="B10" s="358" t="s">
        <v>55</v>
      </c>
      <c r="C10" s="359"/>
      <c r="D10" s="359"/>
      <c r="E10" s="360" t="str">
        <f>IF(エントリーシート!E10="","",エントリーシート!E10)</f>
        <v/>
      </c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2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 ht="28.5" customHeight="1">
      <c r="B12" s="337" t="s">
        <v>2</v>
      </c>
      <c r="C12" s="189"/>
      <c r="D12" s="189"/>
      <c r="E12" s="243"/>
      <c r="F12" s="188" t="s">
        <v>3</v>
      </c>
      <c r="G12" s="189"/>
      <c r="H12" s="189"/>
      <c r="I12" s="189"/>
      <c r="J12" s="189"/>
      <c r="K12" s="189"/>
      <c r="L12" s="243"/>
      <c r="M12" s="342" t="s">
        <v>4</v>
      </c>
      <c r="N12" s="412" t="s">
        <v>5</v>
      </c>
      <c r="O12" s="413"/>
      <c r="P12" s="413"/>
      <c r="Q12" s="413"/>
      <c r="R12" s="344" t="s">
        <v>32</v>
      </c>
      <c r="S12" s="345"/>
    </row>
    <row r="13" spans="2:19" ht="20.25" customHeight="1">
      <c r="B13" s="338"/>
      <c r="C13" s="339"/>
      <c r="D13" s="339"/>
      <c r="E13" s="340"/>
      <c r="F13" s="341"/>
      <c r="G13" s="339"/>
      <c r="H13" s="339"/>
      <c r="I13" s="339"/>
      <c r="J13" s="339"/>
      <c r="K13" s="339"/>
      <c r="L13" s="340"/>
      <c r="M13" s="343"/>
      <c r="N13" s="6" t="s">
        <v>6</v>
      </c>
      <c r="O13" s="6" t="s">
        <v>7</v>
      </c>
      <c r="P13" s="11" t="s">
        <v>8</v>
      </c>
      <c r="Q13" s="6" t="s">
        <v>9</v>
      </c>
      <c r="R13" s="346"/>
      <c r="S13" s="347"/>
    </row>
    <row r="14" spans="2:19" ht="28.5" customHeight="1">
      <c r="B14" s="29">
        <v>1</v>
      </c>
      <c r="C14" s="348"/>
      <c r="D14" s="349"/>
      <c r="E14" s="350"/>
      <c r="F14" s="48"/>
      <c r="G14" s="43" t="s">
        <v>35</v>
      </c>
      <c r="H14" s="49"/>
      <c r="I14" s="56" t="s">
        <v>22</v>
      </c>
      <c r="J14" s="49"/>
      <c r="K14" s="43" t="s">
        <v>35</v>
      </c>
      <c r="L14" s="50"/>
      <c r="M14" s="51" t="str">
        <f>IF(L14="","",((IF(VALUE(J14)&gt;=24,TIME(J14,L14,0)+"24:00",TIME(J14,L14,0)))-(IF(VALUE(F14)&gt;=24,TIME(F14,H14,0)+"24:00",TIME(F14,H14,0))))*24)</f>
        <v/>
      </c>
      <c r="N14" s="53"/>
      <c r="O14" s="53"/>
      <c r="P14" s="53"/>
      <c r="Q14" s="54"/>
      <c r="R14" s="351" t="str">
        <f>IF(M14="","",M14*20000)</f>
        <v/>
      </c>
      <c r="S14" s="352"/>
    </row>
    <row r="15" spans="2:19" ht="28.5" customHeight="1">
      <c r="B15" s="29">
        <v>2</v>
      </c>
      <c r="C15" s="348"/>
      <c r="D15" s="349"/>
      <c r="E15" s="350"/>
      <c r="F15" s="48"/>
      <c r="G15" s="43" t="s">
        <v>35</v>
      </c>
      <c r="H15" s="49"/>
      <c r="I15" s="56" t="s">
        <v>22</v>
      </c>
      <c r="J15" s="49"/>
      <c r="K15" s="43" t="s">
        <v>35</v>
      </c>
      <c r="L15" s="50"/>
      <c r="M15" s="55" t="str">
        <f t="shared" ref="M15:M33" si="0">IF(L15="","",((IF(VALUE(J15)&gt;=24,TIME(J15,L15,0)+"24:00",TIME(J15,L15,0)))-(IF(VALUE(F15)&gt;=24,TIME(F15,H15,0)+"24:00",TIME(F15,H15,0))))*24)</f>
        <v/>
      </c>
      <c r="N15" s="53"/>
      <c r="O15" s="53"/>
      <c r="P15" s="53"/>
      <c r="Q15" s="54"/>
      <c r="R15" s="351" t="str">
        <f t="shared" ref="R15" si="1">IF(M15="","",M15*20000)</f>
        <v/>
      </c>
      <c r="S15" s="352"/>
    </row>
    <row r="16" spans="2:19" ht="28.5" customHeight="1">
      <c r="B16" s="29">
        <v>3</v>
      </c>
      <c r="C16" s="348"/>
      <c r="D16" s="349"/>
      <c r="E16" s="350"/>
      <c r="F16" s="48"/>
      <c r="G16" s="43" t="s">
        <v>35</v>
      </c>
      <c r="H16" s="49"/>
      <c r="I16" s="56" t="s">
        <v>22</v>
      </c>
      <c r="J16" s="49"/>
      <c r="K16" s="43" t="s">
        <v>35</v>
      </c>
      <c r="L16" s="50"/>
      <c r="M16" s="55" t="str">
        <f t="shared" si="0"/>
        <v/>
      </c>
      <c r="N16" s="53"/>
      <c r="O16" s="53"/>
      <c r="P16" s="53"/>
      <c r="Q16" s="54"/>
      <c r="R16" s="351" t="str">
        <f t="shared" ref="R16" si="2">IF(M16="","",M16*20000)</f>
        <v/>
      </c>
      <c r="S16" s="352"/>
    </row>
    <row r="17" spans="2:19" ht="28.5" customHeight="1">
      <c r="B17" s="29">
        <v>4</v>
      </c>
      <c r="C17" s="348"/>
      <c r="D17" s="349"/>
      <c r="E17" s="350"/>
      <c r="F17" s="48"/>
      <c r="G17" s="43" t="s">
        <v>35</v>
      </c>
      <c r="H17" s="49"/>
      <c r="I17" s="56" t="s">
        <v>22</v>
      </c>
      <c r="J17" s="49"/>
      <c r="K17" s="43" t="s">
        <v>35</v>
      </c>
      <c r="L17" s="50"/>
      <c r="M17" s="55" t="str">
        <f t="shared" si="0"/>
        <v/>
      </c>
      <c r="N17" s="53"/>
      <c r="O17" s="53"/>
      <c r="P17" s="53"/>
      <c r="Q17" s="54"/>
      <c r="R17" s="351" t="str">
        <f t="shared" ref="R17" si="3">IF(M17="","",M17*20000)</f>
        <v/>
      </c>
      <c r="S17" s="352"/>
    </row>
    <row r="18" spans="2:19" ht="28.5" customHeight="1">
      <c r="B18" s="29">
        <v>5</v>
      </c>
      <c r="C18" s="348"/>
      <c r="D18" s="349"/>
      <c r="E18" s="350"/>
      <c r="F18" s="48"/>
      <c r="G18" s="43" t="s">
        <v>35</v>
      </c>
      <c r="H18" s="49"/>
      <c r="I18" s="56" t="s">
        <v>22</v>
      </c>
      <c r="J18" s="49"/>
      <c r="K18" s="43" t="s">
        <v>35</v>
      </c>
      <c r="L18" s="50"/>
      <c r="M18" s="55" t="str">
        <f t="shared" si="0"/>
        <v/>
      </c>
      <c r="N18" s="53"/>
      <c r="O18" s="53"/>
      <c r="P18" s="53"/>
      <c r="Q18" s="54"/>
      <c r="R18" s="351" t="str">
        <f t="shared" ref="R18" si="4">IF(M18="","",M18*20000)</f>
        <v/>
      </c>
      <c r="S18" s="352"/>
    </row>
    <row r="19" spans="2:19" ht="28.5" customHeight="1">
      <c r="B19" s="29">
        <v>6</v>
      </c>
      <c r="C19" s="348"/>
      <c r="D19" s="349"/>
      <c r="E19" s="350"/>
      <c r="F19" s="48"/>
      <c r="G19" s="45" t="s">
        <v>35</v>
      </c>
      <c r="H19" s="49"/>
      <c r="I19" s="57" t="s">
        <v>22</v>
      </c>
      <c r="J19" s="49"/>
      <c r="K19" s="45" t="s">
        <v>35</v>
      </c>
      <c r="L19" s="50"/>
      <c r="M19" s="55" t="str">
        <f t="shared" si="0"/>
        <v/>
      </c>
      <c r="N19" s="53"/>
      <c r="O19" s="53"/>
      <c r="P19" s="53"/>
      <c r="Q19" s="54"/>
      <c r="R19" s="351" t="str">
        <f t="shared" ref="R19" si="5">IF(M19="","",M19*20000)</f>
        <v/>
      </c>
      <c r="S19" s="352"/>
    </row>
    <row r="20" spans="2:19" ht="28.5" customHeight="1">
      <c r="B20" s="29">
        <v>7</v>
      </c>
      <c r="C20" s="348"/>
      <c r="D20" s="349"/>
      <c r="E20" s="350"/>
      <c r="F20" s="48"/>
      <c r="G20" s="45" t="s">
        <v>35</v>
      </c>
      <c r="H20" s="49"/>
      <c r="I20" s="57" t="s">
        <v>22</v>
      </c>
      <c r="J20" s="49"/>
      <c r="K20" s="45" t="s">
        <v>35</v>
      </c>
      <c r="L20" s="50"/>
      <c r="M20" s="55" t="str">
        <f t="shared" si="0"/>
        <v/>
      </c>
      <c r="N20" s="53"/>
      <c r="O20" s="53"/>
      <c r="P20" s="53"/>
      <c r="Q20" s="54"/>
      <c r="R20" s="351" t="str">
        <f t="shared" ref="R20" si="6">IF(M20="","",M20*20000)</f>
        <v/>
      </c>
      <c r="S20" s="352"/>
    </row>
    <row r="21" spans="2:19" ht="28.5" customHeight="1">
      <c r="B21" s="29">
        <v>8</v>
      </c>
      <c r="C21" s="348"/>
      <c r="D21" s="349"/>
      <c r="E21" s="350"/>
      <c r="F21" s="48"/>
      <c r="G21" s="45" t="s">
        <v>35</v>
      </c>
      <c r="H21" s="49"/>
      <c r="I21" s="57" t="s">
        <v>22</v>
      </c>
      <c r="J21" s="49"/>
      <c r="K21" s="45" t="s">
        <v>35</v>
      </c>
      <c r="L21" s="50"/>
      <c r="M21" s="55" t="str">
        <f t="shared" si="0"/>
        <v/>
      </c>
      <c r="N21" s="53"/>
      <c r="O21" s="53"/>
      <c r="P21" s="53"/>
      <c r="Q21" s="54"/>
      <c r="R21" s="351" t="str">
        <f t="shared" ref="R21" si="7">IF(M21="","",M21*20000)</f>
        <v/>
      </c>
      <c r="S21" s="352"/>
    </row>
    <row r="22" spans="2:19" ht="28.5" customHeight="1">
      <c r="B22" s="29">
        <v>9</v>
      </c>
      <c r="C22" s="348"/>
      <c r="D22" s="349"/>
      <c r="E22" s="350"/>
      <c r="F22" s="48"/>
      <c r="G22" s="45" t="s">
        <v>35</v>
      </c>
      <c r="H22" s="49"/>
      <c r="I22" s="57" t="s">
        <v>22</v>
      </c>
      <c r="J22" s="49"/>
      <c r="K22" s="45" t="s">
        <v>35</v>
      </c>
      <c r="L22" s="50"/>
      <c r="M22" s="55" t="str">
        <f t="shared" si="0"/>
        <v/>
      </c>
      <c r="N22" s="53"/>
      <c r="O22" s="53"/>
      <c r="P22" s="53"/>
      <c r="Q22" s="54"/>
      <c r="R22" s="351" t="str">
        <f t="shared" ref="R22" si="8">IF(M22="","",M22*20000)</f>
        <v/>
      </c>
      <c r="S22" s="352"/>
    </row>
    <row r="23" spans="2:19" ht="28.5" customHeight="1">
      <c r="B23" s="29">
        <v>10</v>
      </c>
      <c r="C23" s="348"/>
      <c r="D23" s="349"/>
      <c r="E23" s="350"/>
      <c r="F23" s="48"/>
      <c r="G23" s="45" t="s">
        <v>35</v>
      </c>
      <c r="H23" s="49"/>
      <c r="I23" s="57" t="s">
        <v>22</v>
      </c>
      <c r="J23" s="49"/>
      <c r="K23" s="45" t="s">
        <v>35</v>
      </c>
      <c r="L23" s="50"/>
      <c r="M23" s="55" t="str">
        <f t="shared" si="0"/>
        <v/>
      </c>
      <c r="N23" s="53"/>
      <c r="O23" s="53"/>
      <c r="P23" s="53"/>
      <c r="Q23" s="54"/>
      <c r="R23" s="351" t="str">
        <f t="shared" ref="R23" si="9">IF(M23="","",M23*20000)</f>
        <v/>
      </c>
      <c r="S23" s="352"/>
    </row>
    <row r="24" spans="2:19" ht="28.5" customHeight="1">
      <c r="B24" s="29">
        <v>11</v>
      </c>
      <c r="C24" s="348"/>
      <c r="D24" s="349"/>
      <c r="E24" s="350"/>
      <c r="F24" s="48"/>
      <c r="G24" s="45" t="s">
        <v>35</v>
      </c>
      <c r="H24" s="49"/>
      <c r="I24" s="57" t="s">
        <v>22</v>
      </c>
      <c r="J24" s="49"/>
      <c r="K24" s="45" t="s">
        <v>35</v>
      </c>
      <c r="L24" s="50"/>
      <c r="M24" s="55" t="str">
        <f t="shared" si="0"/>
        <v/>
      </c>
      <c r="N24" s="53"/>
      <c r="O24" s="53"/>
      <c r="P24" s="53"/>
      <c r="Q24" s="54"/>
      <c r="R24" s="351" t="str">
        <f t="shared" ref="R24" si="10">IF(M24="","",M24*20000)</f>
        <v/>
      </c>
      <c r="S24" s="352"/>
    </row>
    <row r="25" spans="2:19" ht="28.5" customHeight="1">
      <c r="B25" s="29">
        <v>12</v>
      </c>
      <c r="C25" s="348"/>
      <c r="D25" s="349"/>
      <c r="E25" s="350"/>
      <c r="F25" s="48"/>
      <c r="G25" s="45" t="s">
        <v>35</v>
      </c>
      <c r="H25" s="49"/>
      <c r="I25" s="57" t="s">
        <v>22</v>
      </c>
      <c r="J25" s="49"/>
      <c r="K25" s="45" t="s">
        <v>35</v>
      </c>
      <c r="L25" s="50"/>
      <c r="M25" s="55" t="str">
        <f t="shared" si="0"/>
        <v/>
      </c>
      <c r="N25" s="53"/>
      <c r="O25" s="53"/>
      <c r="P25" s="53"/>
      <c r="Q25" s="54"/>
      <c r="R25" s="351" t="str">
        <f t="shared" ref="R25" si="11">IF(M25="","",M25*20000)</f>
        <v/>
      </c>
      <c r="S25" s="352"/>
    </row>
    <row r="26" spans="2:19" ht="28.5" customHeight="1">
      <c r="B26" s="29">
        <v>13</v>
      </c>
      <c r="C26" s="348"/>
      <c r="D26" s="349"/>
      <c r="E26" s="350"/>
      <c r="F26" s="48"/>
      <c r="G26" s="45" t="s">
        <v>35</v>
      </c>
      <c r="H26" s="49"/>
      <c r="I26" s="57" t="s">
        <v>22</v>
      </c>
      <c r="J26" s="49"/>
      <c r="K26" s="45" t="s">
        <v>35</v>
      </c>
      <c r="L26" s="50"/>
      <c r="M26" s="55" t="str">
        <f t="shared" si="0"/>
        <v/>
      </c>
      <c r="N26" s="53"/>
      <c r="O26" s="53"/>
      <c r="P26" s="53"/>
      <c r="Q26" s="54"/>
      <c r="R26" s="351" t="str">
        <f t="shared" ref="R26" si="12">IF(M26="","",M26*20000)</f>
        <v/>
      </c>
      <c r="S26" s="352"/>
    </row>
    <row r="27" spans="2:19" ht="28.5" customHeight="1">
      <c r="B27" s="29">
        <v>14</v>
      </c>
      <c r="C27" s="348"/>
      <c r="D27" s="349"/>
      <c r="E27" s="350"/>
      <c r="F27" s="48"/>
      <c r="G27" s="45" t="s">
        <v>35</v>
      </c>
      <c r="H27" s="49"/>
      <c r="I27" s="57" t="s">
        <v>22</v>
      </c>
      <c r="J27" s="49"/>
      <c r="K27" s="45" t="s">
        <v>35</v>
      </c>
      <c r="L27" s="50"/>
      <c r="M27" s="55" t="str">
        <f t="shared" si="0"/>
        <v/>
      </c>
      <c r="N27" s="53"/>
      <c r="O27" s="53"/>
      <c r="P27" s="53"/>
      <c r="Q27" s="54"/>
      <c r="R27" s="351" t="str">
        <f t="shared" ref="R27" si="13">IF(M27="","",M27*20000)</f>
        <v/>
      </c>
      <c r="S27" s="352"/>
    </row>
    <row r="28" spans="2:19" ht="28.5" customHeight="1">
      <c r="B28" s="29">
        <v>15</v>
      </c>
      <c r="C28" s="348"/>
      <c r="D28" s="349"/>
      <c r="E28" s="350"/>
      <c r="F28" s="48"/>
      <c r="G28" s="45" t="s">
        <v>35</v>
      </c>
      <c r="H28" s="49"/>
      <c r="I28" s="57" t="s">
        <v>22</v>
      </c>
      <c r="J28" s="49"/>
      <c r="K28" s="45" t="s">
        <v>35</v>
      </c>
      <c r="L28" s="50"/>
      <c r="M28" s="55" t="str">
        <f t="shared" si="0"/>
        <v/>
      </c>
      <c r="N28" s="53"/>
      <c r="O28" s="53"/>
      <c r="P28" s="53"/>
      <c r="Q28" s="54"/>
      <c r="R28" s="351" t="str">
        <f t="shared" ref="R28" si="14">IF(M28="","",M28*20000)</f>
        <v/>
      </c>
      <c r="S28" s="352"/>
    </row>
    <row r="29" spans="2:19" ht="28.5" customHeight="1">
      <c r="B29" s="29">
        <v>16</v>
      </c>
      <c r="C29" s="348"/>
      <c r="D29" s="349"/>
      <c r="E29" s="350"/>
      <c r="F29" s="48"/>
      <c r="G29" s="45" t="s">
        <v>35</v>
      </c>
      <c r="H29" s="49"/>
      <c r="I29" s="57" t="s">
        <v>22</v>
      </c>
      <c r="J29" s="49"/>
      <c r="K29" s="45" t="s">
        <v>35</v>
      </c>
      <c r="L29" s="50"/>
      <c r="M29" s="55" t="str">
        <f t="shared" si="0"/>
        <v/>
      </c>
      <c r="N29" s="53"/>
      <c r="O29" s="53"/>
      <c r="P29" s="53"/>
      <c r="Q29" s="54"/>
      <c r="R29" s="351" t="str">
        <f t="shared" ref="R29" si="15">IF(M29="","",M29*20000)</f>
        <v/>
      </c>
      <c r="S29" s="352"/>
    </row>
    <row r="30" spans="2:19" ht="28.5" customHeight="1">
      <c r="B30" s="29">
        <v>17</v>
      </c>
      <c r="C30" s="348"/>
      <c r="D30" s="349"/>
      <c r="E30" s="350"/>
      <c r="F30" s="48"/>
      <c r="G30" s="45" t="s">
        <v>35</v>
      </c>
      <c r="H30" s="49"/>
      <c r="I30" s="57" t="s">
        <v>22</v>
      </c>
      <c r="J30" s="49"/>
      <c r="K30" s="45" t="s">
        <v>35</v>
      </c>
      <c r="L30" s="50"/>
      <c r="M30" s="55" t="str">
        <f t="shared" si="0"/>
        <v/>
      </c>
      <c r="N30" s="53"/>
      <c r="O30" s="53"/>
      <c r="P30" s="53"/>
      <c r="Q30" s="54"/>
      <c r="R30" s="351" t="str">
        <f t="shared" ref="R30" si="16">IF(M30="","",M30*20000)</f>
        <v/>
      </c>
      <c r="S30" s="352"/>
    </row>
    <row r="31" spans="2:19" ht="28.5" customHeight="1">
      <c r="B31" s="29">
        <v>18</v>
      </c>
      <c r="C31" s="348"/>
      <c r="D31" s="349"/>
      <c r="E31" s="350"/>
      <c r="F31" s="48"/>
      <c r="G31" s="45" t="s">
        <v>35</v>
      </c>
      <c r="H31" s="49"/>
      <c r="I31" s="57" t="s">
        <v>22</v>
      </c>
      <c r="J31" s="49"/>
      <c r="K31" s="45" t="s">
        <v>35</v>
      </c>
      <c r="L31" s="50"/>
      <c r="M31" s="55" t="str">
        <f t="shared" si="0"/>
        <v/>
      </c>
      <c r="N31" s="53"/>
      <c r="O31" s="53"/>
      <c r="P31" s="53"/>
      <c r="Q31" s="54"/>
      <c r="R31" s="351" t="str">
        <f t="shared" ref="R31" si="17">IF(M31="","",M31*20000)</f>
        <v/>
      </c>
      <c r="S31" s="352"/>
    </row>
    <row r="32" spans="2:19" ht="28.5" customHeight="1">
      <c r="B32" s="29">
        <v>19</v>
      </c>
      <c r="C32" s="348"/>
      <c r="D32" s="349"/>
      <c r="E32" s="350"/>
      <c r="F32" s="48"/>
      <c r="G32" s="45" t="s">
        <v>35</v>
      </c>
      <c r="H32" s="49"/>
      <c r="I32" s="57" t="s">
        <v>22</v>
      </c>
      <c r="J32" s="49"/>
      <c r="K32" s="45" t="s">
        <v>35</v>
      </c>
      <c r="L32" s="50"/>
      <c r="M32" s="55" t="str">
        <f t="shared" si="0"/>
        <v/>
      </c>
      <c r="N32" s="53"/>
      <c r="O32" s="53"/>
      <c r="P32" s="53"/>
      <c r="Q32" s="54"/>
      <c r="R32" s="351" t="str">
        <f t="shared" ref="R32" si="18">IF(M32="","",M32*20000)</f>
        <v/>
      </c>
      <c r="S32" s="352"/>
    </row>
    <row r="33" spans="2:19" ht="28.5" customHeight="1" thickBot="1">
      <c r="B33" s="29">
        <v>20</v>
      </c>
      <c r="C33" s="348"/>
      <c r="D33" s="349"/>
      <c r="E33" s="350"/>
      <c r="F33" s="48"/>
      <c r="G33" s="45" t="s">
        <v>35</v>
      </c>
      <c r="H33" s="49"/>
      <c r="I33" s="57" t="s">
        <v>22</v>
      </c>
      <c r="J33" s="49"/>
      <c r="K33" s="45" t="s">
        <v>35</v>
      </c>
      <c r="L33" s="50"/>
      <c r="M33" s="55" t="str">
        <f t="shared" si="0"/>
        <v/>
      </c>
      <c r="N33" s="53"/>
      <c r="O33" s="53"/>
      <c r="P33" s="53"/>
      <c r="Q33" s="54"/>
      <c r="R33" s="351" t="str">
        <f t="shared" ref="R33" si="19">IF(M33="","",M33*20000)</f>
        <v/>
      </c>
      <c r="S33" s="352"/>
    </row>
    <row r="34" spans="2:19" ht="31.5" customHeight="1" thickTop="1" thickBot="1">
      <c r="B34" s="400" t="s">
        <v>34</v>
      </c>
      <c r="C34" s="401"/>
      <c r="D34" s="401"/>
      <c r="E34" s="401"/>
      <c r="F34" s="401"/>
      <c r="G34" s="401"/>
      <c r="H34" s="401"/>
      <c r="I34" s="401"/>
      <c r="J34" s="34" t="s">
        <v>33</v>
      </c>
      <c r="K34" s="398" t="s">
        <v>37</v>
      </c>
      <c r="L34" s="399"/>
      <c r="M34" s="35"/>
      <c r="N34" s="384">
        <f>SUM(R14:S33)</f>
        <v>0</v>
      </c>
      <c r="O34" s="385"/>
      <c r="P34" s="385"/>
      <c r="Q34" s="385"/>
      <c r="R34" s="385"/>
      <c r="S34" s="386"/>
    </row>
    <row r="35" spans="2:19" ht="28.5" customHeight="1" thickBot="1">
      <c r="B35" s="4" t="s">
        <v>10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28.5" customHeight="1">
      <c r="B36" s="337" t="s">
        <v>11</v>
      </c>
      <c r="C36" s="189"/>
      <c r="D36" s="189"/>
      <c r="E36" s="189"/>
      <c r="F36" s="189"/>
      <c r="G36" s="243"/>
      <c r="H36" s="378" t="s">
        <v>12</v>
      </c>
      <c r="I36" s="378"/>
      <c r="J36" s="188" t="s">
        <v>13</v>
      </c>
      <c r="K36" s="189"/>
      <c r="L36" s="189"/>
      <c r="M36" s="189"/>
      <c r="N36" s="188" t="s">
        <v>14</v>
      </c>
      <c r="O36" s="189"/>
      <c r="P36" s="189"/>
      <c r="Q36" s="189"/>
      <c r="R36" s="189"/>
      <c r="S36" s="190"/>
    </row>
    <row r="37" spans="2:19" ht="44.1" customHeight="1">
      <c r="B37" s="392" t="s">
        <v>20</v>
      </c>
      <c r="C37" s="393"/>
      <c r="D37" s="393"/>
      <c r="E37" s="393"/>
      <c r="F37" s="393"/>
      <c r="G37" s="394"/>
      <c r="H37" s="379">
        <v>2000</v>
      </c>
      <c r="I37" s="380"/>
      <c r="J37" s="381"/>
      <c r="K37" s="382"/>
      <c r="L37" s="382"/>
      <c r="M37" s="383"/>
      <c r="N37" s="368">
        <f>H37*J37</f>
        <v>0</v>
      </c>
      <c r="O37" s="369"/>
      <c r="P37" s="369"/>
      <c r="Q37" s="369"/>
      <c r="R37" s="369"/>
      <c r="S37" s="370"/>
    </row>
    <row r="38" spans="2:19" ht="44.1" customHeight="1">
      <c r="B38" s="392" t="s">
        <v>28</v>
      </c>
      <c r="C38" s="393"/>
      <c r="D38" s="393"/>
      <c r="E38" s="393"/>
      <c r="F38" s="393"/>
      <c r="G38" s="394"/>
      <c r="H38" s="363">
        <v>2000</v>
      </c>
      <c r="I38" s="364"/>
      <c r="J38" s="365"/>
      <c r="K38" s="366"/>
      <c r="L38" s="366"/>
      <c r="M38" s="367"/>
      <c r="N38" s="368">
        <f>H38*J38</f>
        <v>0</v>
      </c>
      <c r="O38" s="369"/>
      <c r="P38" s="369"/>
      <c r="Q38" s="369"/>
      <c r="R38" s="369"/>
      <c r="S38" s="370"/>
    </row>
    <row r="39" spans="2:19" ht="43.5" customHeight="1" thickBot="1">
      <c r="B39" s="395" t="s">
        <v>77</v>
      </c>
      <c r="C39" s="396"/>
      <c r="D39" s="396"/>
      <c r="E39" s="396"/>
      <c r="F39" s="396"/>
      <c r="G39" s="397"/>
      <c r="H39" s="371">
        <v>2500</v>
      </c>
      <c r="I39" s="372"/>
      <c r="J39" s="373"/>
      <c r="K39" s="374"/>
      <c r="L39" s="374"/>
      <c r="M39" s="374"/>
      <c r="N39" s="375">
        <f>H39*J39</f>
        <v>0</v>
      </c>
      <c r="O39" s="376"/>
      <c r="P39" s="376"/>
      <c r="Q39" s="376"/>
      <c r="R39" s="376"/>
      <c r="S39" s="377"/>
    </row>
    <row r="40" spans="2:19" ht="31.5" customHeight="1" thickTop="1" thickBot="1">
      <c r="B40" s="387" t="s">
        <v>36</v>
      </c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9">
        <f>SUM(N37:S39)</f>
        <v>0</v>
      </c>
      <c r="O40" s="390"/>
      <c r="P40" s="390"/>
      <c r="Q40" s="390"/>
      <c r="R40" s="390"/>
      <c r="S40" s="391"/>
    </row>
    <row r="41" spans="2:19" ht="11.25" customHeight="1" thickBo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"/>
      <c r="O41" s="5"/>
      <c r="P41" s="5"/>
      <c r="Q41" s="5"/>
      <c r="R41" s="5"/>
      <c r="S41" s="5"/>
    </row>
    <row r="42" spans="2:19" ht="42" customHeight="1" thickBot="1">
      <c r="B42" s="353" t="s">
        <v>38</v>
      </c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5">
        <f>N34+N40</f>
        <v>0</v>
      </c>
      <c r="O42" s="356"/>
      <c r="P42" s="356"/>
      <c r="Q42" s="356"/>
      <c r="R42" s="356"/>
      <c r="S42" s="357"/>
    </row>
    <row r="43" spans="2:1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24.75" customHeight="1">
      <c r="B44" s="7" t="s"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3"/>
      <c r="O44" s="3"/>
      <c r="P44" s="3"/>
      <c r="Q44" s="3"/>
      <c r="R44" s="3"/>
      <c r="S44" s="3"/>
    </row>
    <row r="45" spans="2:19" ht="24.75" customHeight="1">
      <c r="B45" s="7" t="s">
        <v>31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"/>
      <c r="O45" s="3"/>
      <c r="P45" s="3"/>
      <c r="Q45" s="3"/>
      <c r="R45" s="3"/>
      <c r="S45" s="3"/>
    </row>
    <row r="46" spans="2:19" ht="24.75" customHeight="1">
      <c r="B46" s="7" t="s">
        <v>108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3"/>
      <c r="O46" s="3"/>
      <c r="P46" s="3"/>
      <c r="Q46" s="3"/>
      <c r="R46" s="3"/>
      <c r="S46" s="3"/>
    </row>
    <row r="47" spans="2:19" ht="24.75" customHeight="1" thickBo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9" t="s">
        <v>119</v>
      </c>
    </row>
    <row r="48" spans="2:19" ht="37.5" customHeight="1" thickBot="1">
      <c r="B48" s="182" t="s">
        <v>118</v>
      </c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255"/>
    </row>
    <row r="49" spans="19:19" ht="14.25">
      <c r="S49" s="10">
        <v>45383</v>
      </c>
    </row>
  </sheetData>
  <sheetProtection formatCells="0"/>
  <mergeCells count="90">
    <mergeCell ref="P7:Q9"/>
    <mergeCell ref="B1:Q1"/>
    <mergeCell ref="R1:R2"/>
    <mergeCell ref="S1:S2"/>
    <mergeCell ref="B2:Q2"/>
    <mergeCell ref="O3:S3"/>
    <mergeCell ref="R7:S9"/>
    <mergeCell ref="R15:S15"/>
    <mergeCell ref="R16:S16"/>
    <mergeCell ref="B4:D4"/>
    <mergeCell ref="E4:S4"/>
    <mergeCell ref="B8:D9"/>
    <mergeCell ref="E8:L9"/>
    <mergeCell ref="N12:Q12"/>
    <mergeCell ref="B5:D5"/>
    <mergeCell ref="E5:L5"/>
    <mergeCell ref="M5:M6"/>
    <mergeCell ref="N5:S6"/>
    <mergeCell ref="B6:D7"/>
    <mergeCell ref="E6:L7"/>
    <mergeCell ref="M7:M9"/>
    <mergeCell ref="C15:E15"/>
    <mergeCell ref="N7:O9"/>
    <mergeCell ref="R17:S17"/>
    <mergeCell ref="R18:S18"/>
    <mergeCell ref="R19:S19"/>
    <mergeCell ref="C19:E19"/>
    <mergeCell ref="R20:S20"/>
    <mergeCell ref="R21:S21"/>
    <mergeCell ref="C20:E20"/>
    <mergeCell ref="C21:E21"/>
    <mergeCell ref="R22:S22"/>
    <mergeCell ref="R23:S23"/>
    <mergeCell ref="C22:E22"/>
    <mergeCell ref="C23:E23"/>
    <mergeCell ref="R24:S24"/>
    <mergeCell ref="R25:S25"/>
    <mergeCell ref="C24:E24"/>
    <mergeCell ref="C25:E25"/>
    <mergeCell ref="R26:S26"/>
    <mergeCell ref="R27:S27"/>
    <mergeCell ref="C26:E26"/>
    <mergeCell ref="C27:E27"/>
    <mergeCell ref="R28:S28"/>
    <mergeCell ref="R29:S29"/>
    <mergeCell ref="C28:E28"/>
    <mergeCell ref="C29:E29"/>
    <mergeCell ref="R30:S30"/>
    <mergeCell ref="R31:S31"/>
    <mergeCell ref="C30:E30"/>
    <mergeCell ref="C31:E31"/>
    <mergeCell ref="R32:S32"/>
    <mergeCell ref="N34:S34"/>
    <mergeCell ref="B40:M40"/>
    <mergeCell ref="N40:S40"/>
    <mergeCell ref="C33:E33"/>
    <mergeCell ref="B36:G36"/>
    <mergeCell ref="B37:G37"/>
    <mergeCell ref="B38:G38"/>
    <mergeCell ref="B39:G39"/>
    <mergeCell ref="K34:L34"/>
    <mergeCell ref="N37:S37"/>
    <mergeCell ref="B34:I34"/>
    <mergeCell ref="N42:S42"/>
    <mergeCell ref="B48:S48"/>
    <mergeCell ref="B10:D10"/>
    <mergeCell ref="E10:S10"/>
    <mergeCell ref="H38:I38"/>
    <mergeCell ref="J38:M38"/>
    <mergeCell ref="N38:S38"/>
    <mergeCell ref="H39:I39"/>
    <mergeCell ref="J39:M39"/>
    <mergeCell ref="N39:S39"/>
    <mergeCell ref="H36:I36"/>
    <mergeCell ref="J36:M36"/>
    <mergeCell ref="N36:S36"/>
    <mergeCell ref="H37:I37"/>
    <mergeCell ref="J37:M37"/>
    <mergeCell ref="R33:S33"/>
    <mergeCell ref="C16:E16"/>
    <mergeCell ref="C17:E17"/>
    <mergeCell ref="C18:E18"/>
    <mergeCell ref="B42:M42"/>
    <mergeCell ref="C32:E32"/>
    <mergeCell ref="B12:E13"/>
    <mergeCell ref="F12:L13"/>
    <mergeCell ref="M12:M13"/>
    <mergeCell ref="R12:S13"/>
    <mergeCell ref="C14:E14"/>
    <mergeCell ref="R14:S1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4E77-870D-4449-9D7F-F7DF3BD0A88C}">
  <sheetPr>
    <tabColor rgb="FF00B0F0"/>
  </sheetPr>
  <dimension ref="B1:S75"/>
  <sheetViews>
    <sheetView view="pageBreakPreview" zoomScale="55" zoomScaleNormal="70" zoomScaleSheetLayoutView="55" workbookViewId="0">
      <selection activeCell="E5" sqref="E5:L5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224" t="s">
        <v>117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2:19" ht="37.5" customHeight="1">
      <c r="B2" s="308" t="s">
        <v>27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227"/>
      <c r="S2" s="210"/>
    </row>
    <row r="3" spans="2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45" t="s">
        <v>121</v>
      </c>
      <c r="P3" s="445"/>
      <c r="Q3" s="445"/>
      <c r="R3" s="445"/>
      <c r="S3" s="445"/>
    </row>
    <row r="4" spans="2:19" ht="32.1" customHeight="1">
      <c r="B4" s="214" t="s">
        <v>17</v>
      </c>
      <c r="C4" s="215"/>
      <c r="D4" s="216"/>
      <c r="E4" s="310" t="s">
        <v>76</v>
      </c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2"/>
    </row>
    <row r="5" spans="2:19" ht="32.1" customHeight="1">
      <c r="B5" s="245" t="s">
        <v>0</v>
      </c>
      <c r="C5" s="246"/>
      <c r="D5" s="247"/>
      <c r="E5" s="574" t="s">
        <v>57</v>
      </c>
      <c r="F5" s="575"/>
      <c r="G5" s="575"/>
      <c r="H5" s="575"/>
      <c r="I5" s="575"/>
      <c r="J5" s="575"/>
      <c r="K5" s="575"/>
      <c r="L5" s="576"/>
      <c r="M5" s="199" t="s">
        <v>26</v>
      </c>
      <c r="N5" s="333" t="s">
        <v>56</v>
      </c>
      <c r="O5" s="334"/>
      <c r="P5" s="334"/>
      <c r="Q5" s="334"/>
      <c r="R5" s="334"/>
      <c r="S5" s="578"/>
    </row>
    <row r="6" spans="2:19" ht="15.95" customHeight="1">
      <c r="B6" s="228" t="s">
        <v>16</v>
      </c>
      <c r="C6" s="229"/>
      <c r="D6" s="230"/>
      <c r="E6" s="331" t="s">
        <v>120</v>
      </c>
      <c r="F6" s="332"/>
      <c r="G6" s="332"/>
      <c r="H6" s="332"/>
      <c r="I6" s="332"/>
      <c r="J6" s="332"/>
      <c r="K6" s="332"/>
      <c r="L6" s="580"/>
      <c r="M6" s="577"/>
      <c r="N6" s="574"/>
      <c r="O6" s="575"/>
      <c r="P6" s="575"/>
      <c r="Q6" s="575"/>
      <c r="R6" s="575"/>
      <c r="S6" s="579"/>
    </row>
    <row r="7" spans="2:19" ht="15.95" customHeight="1">
      <c r="B7" s="251"/>
      <c r="C7" s="252"/>
      <c r="D7" s="253"/>
      <c r="E7" s="574"/>
      <c r="F7" s="575"/>
      <c r="G7" s="575"/>
      <c r="H7" s="575"/>
      <c r="I7" s="575"/>
      <c r="J7" s="575"/>
      <c r="K7" s="575"/>
      <c r="L7" s="576"/>
      <c r="M7" s="200" t="s">
        <v>1</v>
      </c>
      <c r="N7" s="331" t="s">
        <v>24</v>
      </c>
      <c r="O7" s="332"/>
      <c r="P7" s="581">
        <v>30</v>
      </c>
      <c r="Q7" s="581"/>
      <c r="R7" s="332" t="s">
        <v>23</v>
      </c>
      <c r="S7" s="582"/>
    </row>
    <row r="8" spans="2:19" ht="15.95" customHeight="1">
      <c r="B8" s="228" t="s">
        <v>18</v>
      </c>
      <c r="C8" s="229"/>
      <c r="D8" s="230"/>
      <c r="E8" s="583" t="s">
        <v>41</v>
      </c>
      <c r="F8" s="584"/>
      <c r="G8" s="584"/>
      <c r="H8" s="584"/>
      <c r="I8" s="584"/>
      <c r="J8" s="584"/>
      <c r="K8" s="584"/>
      <c r="L8" s="584"/>
      <c r="M8" s="200"/>
      <c r="N8" s="333"/>
      <c r="O8" s="334"/>
      <c r="P8" s="308"/>
      <c r="Q8" s="308"/>
      <c r="R8" s="334"/>
      <c r="S8" s="578"/>
    </row>
    <row r="9" spans="2:19" ht="15.95" customHeight="1">
      <c r="B9" s="231"/>
      <c r="C9" s="232"/>
      <c r="D9" s="233"/>
      <c r="E9" s="585"/>
      <c r="F9" s="586"/>
      <c r="G9" s="586"/>
      <c r="H9" s="586"/>
      <c r="I9" s="586"/>
      <c r="J9" s="586"/>
      <c r="K9" s="586"/>
      <c r="L9" s="586"/>
      <c r="M9" s="200"/>
      <c r="N9" s="333"/>
      <c r="O9" s="334"/>
      <c r="P9" s="308"/>
      <c r="Q9" s="308"/>
      <c r="R9" s="334"/>
      <c r="S9" s="578"/>
    </row>
    <row r="10" spans="2:19" ht="32.1" customHeight="1" thickBot="1">
      <c r="B10" s="358" t="s">
        <v>55</v>
      </c>
      <c r="C10" s="359"/>
      <c r="D10" s="359"/>
      <c r="E10" s="553" t="s">
        <v>109</v>
      </c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  <c r="Q10" s="554"/>
      <c r="R10" s="554"/>
      <c r="S10" s="555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>
      <c r="B12" s="337" t="s">
        <v>2</v>
      </c>
      <c r="C12" s="189"/>
      <c r="D12" s="189"/>
      <c r="E12" s="243"/>
      <c r="F12" s="188" t="s">
        <v>3</v>
      </c>
      <c r="G12" s="189"/>
      <c r="H12" s="189"/>
      <c r="I12" s="189"/>
      <c r="J12" s="189"/>
      <c r="K12" s="189"/>
      <c r="L12" s="243"/>
      <c r="M12" s="412" t="s">
        <v>4</v>
      </c>
      <c r="N12" s="412" t="s">
        <v>5</v>
      </c>
      <c r="O12" s="413"/>
      <c r="P12" s="413"/>
      <c r="Q12" s="413"/>
      <c r="R12" s="344" t="s">
        <v>32</v>
      </c>
      <c r="S12" s="345"/>
    </row>
    <row r="13" spans="2:19">
      <c r="B13" s="556"/>
      <c r="C13" s="557"/>
      <c r="D13" s="557"/>
      <c r="E13" s="558"/>
      <c r="F13" s="559"/>
      <c r="G13" s="557"/>
      <c r="H13" s="557"/>
      <c r="I13" s="557"/>
      <c r="J13" s="557"/>
      <c r="K13" s="557"/>
      <c r="L13" s="558"/>
      <c r="M13" s="560"/>
      <c r="N13" s="560"/>
      <c r="O13" s="562"/>
      <c r="P13" s="562"/>
      <c r="Q13" s="562"/>
      <c r="R13" s="563"/>
      <c r="S13" s="564"/>
    </row>
    <row r="14" spans="2:19" ht="20.25" customHeight="1">
      <c r="B14" s="338"/>
      <c r="C14" s="339"/>
      <c r="D14" s="339"/>
      <c r="E14" s="340"/>
      <c r="F14" s="341"/>
      <c r="G14" s="339"/>
      <c r="H14" s="339"/>
      <c r="I14" s="339"/>
      <c r="J14" s="339"/>
      <c r="K14" s="339"/>
      <c r="L14" s="340"/>
      <c r="M14" s="561"/>
      <c r="N14" s="6" t="s">
        <v>6</v>
      </c>
      <c r="O14" s="6" t="s">
        <v>7</v>
      </c>
      <c r="P14" s="11" t="s">
        <v>8</v>
      </c>
      <c r="Q14" s="6" t="s">
        <v>9</v>
      </c>
      <c r="R14" s="346"/>
      <c r="S14" s="347"/>
    </row>
    <row r="15" spans="2:19" ht="14.25" customHeight="1">
      <c r="B15" s="543" t="s">
        <v>43</v>
      </c>
      <c r="C15" s="545">
        <v>45044</v>
      </c>
      <c r="D15" s="546"/>
      <c r="E15" s="547"/>
      <c r="F15" s="551" t="s">
        <v>60</v>
      </c>
      <c r="G15" s="528" t="s">
        <v>35</v>
      </c>
      <c r="H15" s="541" t="s">
        <v>61</v>
      </c>
      <c r="I15" s="532" t="s">
        <v>22</v>
      </c>
      <c r="J15" s="541" t="s">
        <v>62</v>
      </c>
      <c r="K15" s="528" t="s">
        <v>35</v>
      </c>
      <c r="L15" s="572" t="s">
        <v>63</v>
      </c>
      <c r="M15" s="539">
        <v>1.5</v>
      </c>
      <c r="N15" s="565" t="s">
        <v>42</v>
      </c>
      <c r="O15" s="565"/>
      <c r="P15" s="565"/>
      <c r="Q15" s="566"/>
      <c r="R15" s="568">
        <v>30000</v>
      </c>
      <c r="S15" s="569"/>
    </row>
    <row r="16" spans="2:19" ht="14.25" customHeight="1">
      <c r="B16" s="544"/>
      <c r="C16" s="548"/>
      <c r="D16" s="549"/>
      <c r="E16" s="550"/>
      <c r="F16" s="552"/>
      <c r="G16" s="529"/>
      <c r="H16" s="542"/>
      <c r="I16" s="533"/>
      <c r="J16" s="542"/>
      <c r="K16" s="529"/>
      <c r="L16" s="573"/>
      <c r="M16" s="540"/>
      <c r="N16" s="565"/>
      <c r="O16" s="565"/>
      <c r="P16" s="565"/>
      <c r="Q16" s="567"/>
      <c r="R16" s="570"/>
      <c r="S16" s="571"/>
    </row>
    <row r="17" spans="2:19" ht="14.25" customHeight="1">
      <c r="B17" s="464"/>
      <c r="C17" s="520"/>
      <c r="D17" s="521"/>
      <c r="E17" s="522"/>
      <c r="F17" s="526"/>
      <c r="G17" s="528" t="s">
        <v>35</v>
      </c>
      <c r="H17" s="530"/>
      <c r="I17" s="532" t="s">
        <v>22</v>
      </c>
      <c r="J17" s="530"/>
      <c r="K17" s="528" t="s">
        <v>35</v>
      </c>
      <c r="L17" s="536"/>
      <c r="M17" s="539"/>
      <c r="N17" s="442"/>
      <c r="O17" s="442"/>
      <c r="P17" s="442"/>
      <c r="Q17" s="448"/>
      <c r="R17" s="450"/>
      <c r="S17" s="451"/>
    </row>
    <row r="18" spans="2:19" ht="14.25" customHeight="1">
      <c r="B18" s="519"/>
      <c r="C18" s="523"/>
      <c r="D18" s="524"/>
      <c r="E18" s="525"/>
      <c r="F18" s="527"/>
      <c r="G18" s="529"/>
      <c r="H18" s="531"/>
      <c r="I18" s="533"/>
      <c r="J18" s="531"/>
      <c r="K18" s="529"/>
      <c r="L18" s="538"/>
      <c r="M18" s="540"/>
      <c r="N18" s="442"/>
      <c r="O18" s="442"/>
      <c r="P18" s="442"/>
      <c r="Q18" s="449"/>
      <c r="R18" s="452"/>
      <c r="S18" s="453"/>
    </row>
    <row r="19" spans="2:19" ht="14.25" customHeight="1">
      <c r="B19" s="464"/>
      <c r="C19" s="520"/>
      <c r="D19" s="521"/>
      <c r="E19" s="522"/>
      <c r="F19" s="526"/>
      <c r="G19" s="528" t="s">
        <v>35</v>
      </c>
      <c r="H19" s="530"/>
      <c r="I19" s="532" t="s">
        <v>22</v>
      </c>
      <c r="J19" s="530"/>
      <c r="K19" s="528" t="s">
        <v>35</v>
      </c>
      <c r="L19" s="536"/>
      <c r="M19" s="539"/>
      <c r="N19" s="442"/>
      <c r="O19" s="442"/>
      <c r="P19" s="442"/>
      <c r="Q19" s="448"/>
      <c r="R19" s="450"/>
      <c r="S19" s="451"/>
    </row>
    <row r="20" spans="2:19" ht="14.25" customHeight="1">
      <c r="B20" s="519"/>
      <c r="C20" s="523"/>
      <c r="D20" s="524"/>
      <c r="E20" s="525"/>
      <c r="F20" s="527"/>
      <c r="G20" s="529"/>
      <c r="H20" s="531"/>
      <c r="I20" s="533"/>
      <c r="J20" s="531"/>
      <c r="K20" s="529"/>
      <c r="L20" s="538"/>
      <c r="M20" s="540"/>
      <c r="N20" s="442"/>
      <c r="O20" s="442"/>
      <c r="P20" s="442"/>
      <c r="Q20" s="449"/>
      <c r="R20" s="452"/>
      <c r="S20" s="453"/>
    </row>
    <row r="21" spans="2:19" ht="14.25" customHeight="1">
      <c r="B21" s="464"/>
      <c r="C21" s="520"/>
      <c r="D21" s="521"/>
      <c r="E21" s="522"/>
      <c r="F21" s="526"/>
      <c r="G21" s="528" t="s">
        <v>35</v>
      </c>
      <c r="H21" s="530"/>
      <c r="I21" s="532" t="s">
        <v>22</v>
      </c>
      <c r="J21" s="530"/>
      <c r="K21" s="528" t="s">
        <v>35</v>
      </c>
      <c r="L21" s="536"/>
      <c r="M21" s="539"/>
      <c r="N21" s="442"/>
      <c r="O21" s="442"/>
      <c r="P21" s="442"/>
      <c r="Q21" s="448"/>
      <c r="R21" s="450"/>
      <c r="S21" s="451"/>
    </row>
    <row r="22" spans="2:19" ht="14.25" customHeight="1">
      <c r="B22" s="519"/>
      <c r="C22" s="523"/>
      <c r="D22" s="524"/>
      <c r="E22" s="525"/>
      <c r="F22" s="527"/>
      <c r="G22" s="529"/>
      <c r="H22" s="531"/>
      <c r="I22" s="533"/>
      <c r="J22" s="531"/>
      <c r="K22" s="529"/>
      <c r="L22" s="538"/>
      <c r="M22" s="540"/>
      <c r="N22" s="442"/>
      <c r="O22" s="442"/>
      <c r="P22" s="442"/>
      <c r="Q22" s="449"/>
      <c r="R22" s="452"/>
      <c r="S22" s="453"/>
    </row>
    <row r="23" spans="2:19" ht="14.25" customHeight="1">
      <c r="B23" s="464"/>
      <c r="C23" s="520"/>
      <c r="D23" s="521"/>
      <c r="E23" s="522"/>
      <c r="F23" s="526"/>
      <c r="G23" s="528" t="s">
        <v>35</v>
      </c>
      <c r="H23" s="530"/>
      <c r="I23" s="532" t="s">
        <v>22</v>
      </c>
      <c r="J23" s="530"/>
      <c r="K23" s="528" t="s">
        <v>35</v>
      </c>
      <c r="L23" s="536"/>
      <c r="M23" s="539"/>
      <c r="N23" s="442"/>
      <c r="O23" s="442"/>
      <c r="P23" s="442"/>
      <c r="Q23" s="448"/>
      <c r="R23" s="450"/>
      <c r="S23" s="451"/>
    </row>
    <row r="24" spans="2:19" ht="14.25" customHeight="1">
      <c r="B24" s="519"/>
      <c r="C24" s="523"/>
      <c r="D24" s="524"/>
      <c r="E24" s="525"/>
      <c r="F24" s="527"/>
      <c r="G24" s="529"/>
      <c r="H24" s="531"/>
      <c r="I24" s="533"/>
      <c r="J24" s="531"/>
      <c r="K24" s="529"/>
      <c r="L24" s="538"/>
      <c r="M24" s="540"/>
      <c r="N24" s="442"/>
      <c r="O24" s="442"/>
      <c r="P24" s="442"/>
      <c r="Q24" s="449"/>
      <c r="R24" s="452"/>
      <c r="S24" s="453"/>
    </row>
    <row r="25" spans="2:19" ht="14.25" customHeight="1">
      <c r="B25" s="464"/>
      <c r="C25" s="520"/>
      <c r="D25" s="521"/>
      <c r="E25" s="522"/>
      <c r="F25" s="526"/>
      <c r="G25" s="528" t="s">
        <v>35</v>
      </c>
      <c r="H25" s="530"/>
      <c r="I25" s="532" t="s">
        <v>22</v>
      </c>
      <c r="J25" s="530"/>
      <c r="K25" s="528" t="s">
        <v>35</v>
      </c>
      <c r="L25" s="536"/>
      <c r="M25" s="539"/>
      <c r="N25" s="442"/>
      <c r="O25" s="442"/>
      <c r="P25" s="442"/>
      <c r="Q25" s="448"/>
      <c r="R25" s="450"/>
      <c r="S25" s="451"/>
    </row>
    <row r="26" spans="2:19" ht="14.25" customHeight="1">
      <c r="B26" s="519"/>
      <c r="C26" s="523"/>
      <c r="D26" s="524"/>
      <c r="E26" s="525"/>
      <c r="F26" s="527"/>
      <c r="G26" s="529"/>
      <c r="H26" s="531"/>
      <c r="I26" s="533"/>
      <c r="J26" s="531"/>
      <c r="K26" s="529"/>
      <c r="L26" s="538"/>
      <c r="M26" s="540"/>
      <c r="N26" s="442"/>
      <c r="O26" s="442"/>
      <c r="P26" s="442"/>
      <c r="Q26" s="449"/>
      <c r="R26" s="452"/>
      <c r="S26" s="453"/>
    </row>
    <row r="27" spans="2:19" ht="14.25" customHeight="1">
      <c r="B27" s="464"/>
      <c r="C27" s="520"/>
      <c r="D27" s="521"/>
      <c r="E27" s="522"/>
      <c r="F27" s="526"/>
      <c r="G27" s="528" t="s">
        <v>35</v>
      </c>
      <c r="H27" s="530"/>
      <c r="I27" s="532" t="s">
        <v>22</v>
      </c>
      <c r="J27" s="530"/>
      <c r="K27" s="528" t="s">
        <v>35</v>
      </c>
      <c r="L27" s="536"/>
      <c r="M27" s="539"/>
      <c r="N27" s="442"/>
      <c r="O27" s="442"/>
      <c r="P27" s="442"/>
      <c r="Q27" s="448"/>
      <c r="R27" s="450"/>
      <c r="S27" s="451"/>
    </row>
    <row r="28" spans="2:19" ht="14.25" customHeight="1">
      <c r="B28" s="519"/>
      <c r="C28" s="523"/>
      <c r="D28" s="524"/>
      <c r="E28" s="525"/>
      <c r="F28" s="527"/>
      <c r="G28" s="529"/>
      <c r="H28" s="531"/>
      <c r="I28" s="533"/>
      <c r="J28" s="531"/>
      <c r="K28" s="529"/>
      <c r="L28" s="538"/>
      <c r="M28" s="540"/>
      <c r="N28" s="442"/>
      <c r="O28" s="442"/>
      <c r="P28" s="442"/>
      <c r="Q28" s="449"/>
      <c r="R28" s="452"/>
      <c r="S28" s="453"/>
    </row>
    <row r="29" spans="2:19" ht="14.25" customHeight="1">
      <c r="B29" s="464"/>
      <c r="C29" s="520"/>
      <c r="D29" s="521"/>
      <c r="E29" s="522"/>
      <c r="F29" s="526"/>
      <c r="G29" s="528" t="s">
        <v>35</v>
      </c>
      <c r="H29" s="530"/>
      <c r="I29" s="532" t="s">
        <v>22</v>
      </c>
      <c r="J29" s="530"/>
      <c r="K29" s="528" t="s">
        <v>35</v>
      </c>
      <c r="L29" s="536"/>
      <c r="M29" s="539"/>
      <c r="N29" s="442"/>
      <c r="O29" s="442"/>
      <c r="P29" s="442"/>
      <c r="Q29" s="448"/>
      <c r="R29" s="450"/>
      <c r="S29" s="451"/>
    </row>
    <row r="30" spans="2:19" ht="14.25" customHeight="1">
      <c r="B30" s="519"/>
      <c r="C30" s="523"/>
      <c r="D30" s="524"/>
      <c r="E30" s="525"/>
      <c r="F30" s="527"/>
      <c r="G30" s="529"/>
      <c r="H30" s="531"/>
      <c r="I30" s="533"/>
      <c r="J30" s="531"/>
      <c r="K30" s="529"/>
      <c r="L30" s="538"/>
      <c r="M30" s="540"/>
      <c r="N30" s="442"/>
      <c r="O30" s="442"/>
      <c r="P30" s="442"/>
      <c r="Q30" s="449"/>
      <c r="R30" s="452"/>
      <c r="S30" s="453"/>
    </row>
    <row r="31" spans="2:19" ht="14.25" customHeight="1">
      <c r="B31" s="464"/>
      <c r="C31" s="520"/>
      <c r="D31" s="521"/>
      <c r="E31" s="522"/>
      <c r="F31" s="526"/>
      <c r="G31" s="528" t="s">
        <v>35</v>
      </c>
      <c r="H31" s="530"/>
      <c r="I31" s="532" t="s">
        <v>22</v>
      </c>
      <c r="J31" s="530"/>
      <c r="K31" s="528" t="s">
        <v>35</v>
      </c>
      <c r="L31" s="536"/>
      <c r="M31" s="539"/>
      <c r="N31" s="442"/>
      <c r="O31" s="442"/>
      <c r="P31" s="442"/>
      <c r="Q31" s="448"/>
      <c r="R31" s="450"/>
      <c r="S31" s="451"/>
    </row>
    <row r="32" spans="2:19" ht="14.25" customHeight="1">
      <c r="B32" s="519"/>
      <c r="C32" s="523"/>
      <c r="D32" s="524"/>
      <c r="E32" s="525"/>
      <c r="F32" s="527"/>
      <c r="G32" s="529"/>
      <c r="H32" s="531"/>
      <c r="I32" s="533"/>
      <c r="J32" s="531"/>
      <c r="K32" s="529"/>
      <c r="L32" s="538"/>
      <c r="M32" s="540"/>
      <c r="N32" s="442"/>
      <c r="O32" s="442"/>
      <c r="P32" s="442"/>
      <c r="Q32" s="449"/>
      <c r="R32" s="452"/>
      <c r="S32" s="453"/>
    </row>
    <row r="33" spans="2:19" ht="14.25" customHeight="1">
      <c r="B33" s="464"/>
      <c r="C33" s="520"/>
      <c r="D33" s="521"/>
      <c r="E33" s="522"/>
      <c r="F33" s="526"/>
      <c r="G33" s="528" t="s">
        <v>35</v>
      </c>
      <c r="H33" s="530"/>
      <c r="I33" s="532" t="s">
        <v>22</v>
      </c>
      <c r="J33" s="530"/>
      <c r="K33" s="528" t="s">
        <v>35</v>
      </c>
      <c r="L33" s="536"/>
      <c r="M33" s="539"/>
      <c r="N33" s="442"/>
      <c r="O33" s="442"/>
      <c r="P33" s="442"/>
      <c r="Q33" s="448"/>
      <c r="R33" s="450"/>
      <c r="S33" s="451"/>
    </row>
    <row r="34" spans="2:19" ht="14.25" customHeight="1">
      <c r="B34" s="519"/>
      <c r="C34" s="523"/>
      <c r="D34" s="524"/>
      <c r="E34" s="525"/>
      <c r="F34" s="527"/>
      <c r="G34" s="529"/>
      <c r="H34" s="531"/>
      <c r="I34" s="533"/>
      <c r="J34" s="531"/>
      <c r="K34" s="529"/>
      <c r="L34" s="538"/>
      <c r="M34" s="540"/>
      <c r="N34" s="442"/>
      <c r="O34" s="442"/>
      <c r="P34" s="442"/>
      <c r="Q34" s="449"/>
      <c r="R34" s="452"/>
      <c r="S34" s="453"/>
    </row>
    <row r="35" spans="2:19" ht="14.25" customHeight="1">
      <c r="B35" s="464"/>
      <c r="C35" s="520"/>
      <c r="D35" s="521"/>
      <c r="E35" s="522"/>
      <c r="F35" s="526"/>
      <c r="G35" s="528" t="s">
        <v>35</v>
      </c>
      <c r="H35" s="530"/>
      <c r="I35" s="532" t="s">
        <v>22</v>
      </c>
      <c r="J35" s="530"/>
      <c r="K35" s="528" t="s">
        <v>35</v>
      </c>
      <c r="L35" s="536"/>
      <c r="M35" s="539"/>
      <c r="N35" s="442"/>
      <c r="O35" s="442"/>
      <c r="P35" s="442"/>
      <c r="Q35" s="448"/>
      <c r="R35" s="450"/>
      <c r="S35" s="451"/>
    </row>
    <row r="36" spans="2:19" ht="14.25" customHeight="1">
      <c r="B36" s="519"/>
      <c r="C36" s="523"/>
      <c r="D36" s="524"/>
      <c r="E36" s="525"/>
      <c r="F36" s="527"/>
      <c r="G36" s="529"/>
      <c r="H36" s="531"/>
      <c r="I36" s="533"/>
      <c r="J36" s="531"/>
      <c r="K36" s="529"/>
      <c r="L36" s="538"/>
      <c r="M36" s="540"/>
      <c r="N36" s="442"/>
      <c r="O36" s="442"/>
      <c r="P36" s="442"/>
      <c r="Q36" s="449"/>
      <c r="R36" s="452"/>
      <c r="S36" s="453"/>
    </row>
    <row r="37" spans="2:19" ht="14.25" customHeight="1">
      <c r="B37" s="464"/>
      <c r="C37" s="520"/>
      <c r="D37" s="521"/>
      <c r="E37" s="522"/>
      <c r="F37" s="526"/>
      <c r="G37" s="528" t="s">
        <v>35</v>
      </c>
      <c r="H37" s="530"/>
      <c r="I37" s="532" t="s">
        <v>22</v>
      </c>
      <c r="J37" s="530"/>
      <c r="K37" s="528" t="s">
        <v>35</v>
      </c>
      <c r="L37" s="536"/>
      <c r="M37" s="539"/>
      <c r="N37" s="442"/>
      <c r="O37" s="442"/>
      <c r="P37" s="442"/>
      <c r="Q37" s="448"/>
      <c r="R37" s="450"/>
      <c r="S37" s="451"/>
    </row>
    <row r="38" spans="2:19" ht="14.25" customHeight="1">
      <c r="B38" s="519"/>
      <c r="C38" s="523"/>
      <c r="D38" s="524"/>
      <c r="E38" s="525"/>
      <c r="F38" s="527"/>
      <c r="G38" s="529"/>
      <c r="H38" s="531"/>
      <c r="I38" s="533"/>
      <c r="J38" s="531"/>
      <c r="K38" s="529"/>
      <c r="L38" s="538"/>
      <c r="M38" s="540"/>
      <c r="N38" s="442"/>
      <c r="O38" s="442"/>
      <c r="P38" s="442"/>
      <c r="Q38" s="449"/>
      <c r="R38" s="452"/>
      <c r="S38" s="453"/>
    </row>
    <row r="39" spans="2:19" ht="14.25" customHeight="1">
      <c r="B39" s="464"/>
      <c r="C39" s="520"/>
      <c r="D39" s="521"/>
      <c r="E39" s="522"/>
      <c r="F39" s="526"/>
      <c r="G39" s="528" t="s">
        <v>35</v>
      </c>
      <c r="H39" s="530"/>
      <c r="I39" s="532" t="s">
        <v>22</v>
      </c>
      <c r="J39" s="530"/>
      <c r="K39" s="528" t="s">
        <v>35</v>
      </c>
      <c r="L39" s="536"/>
      <c r="M39" s="539"/>
      <c r="N39" s="442"/>
      <c r="O39" s="442"/>
      <c r="P39" s="442"/>
      <c r="Q39" s="448"/>
      <c r="R39" s="450"/>
      <c r="S39" s="451"/>
    </row>
    <row r="40" spans="2:19" ht="14.25" customHeight="1">
      <c r="B40" s="519"/>
      <c r="C40" s="523"/>
      <c r="D40" s="524"/>
      <c r="E40" s="525"/>
      <c r="F40" s="527"/>
      <c r="G40" s="529"/>
      <c r="H40" s="531"/>
      <c r="I40" s="533"/>
      <c r="J40" s="531"/>
      <c r="K40" s="529"/>
      <c r="L40" s="538"/>
      <c r="M40" s="540"/>
      <c r="N40" s="442"/>
      <c r="O40" s="442"/>
      <c r="P40" s="442"/>
      <c r="Q40" s="449"/>
      <c r="R40" s="452"/>
      <c r="S40" s="453"/>
    </row>
    <row r="41" spans="2:19" ht="14.25" customHeight="1">
      <c r="B41" s="464"/>
      <c r="C41" s="520"/>
      <c r="D41" s="521"/>
      <c r="E41" s="522"/>
      <c r="F41" s="526"/>
      <c r="G41" s="528" t="s">
        <v>35</v>
      </c>
      <c r="H41" s="530"/>
      <c r="I41" s="532" t="s">
        <v>22</v>
      </c>
      <c r="J41" s="530"/>
      <c r="K41" s="528" t="s">
        <v>35</v>
      </c>
      <c r="L41" s="536"/>
      <c r="M41" s="539"/>
      <c r="N41" s="442"/>
      <c r="O41" s="442"/>
      <c r="P41" s="442"/>
      <c r="Q41" s="448"/>
      <c r="R41" s="450"/>
      <c r="S41" s="451"/>
    </row>
    <row r="42" spans="2:19" ht="14.25" customHeight="1">
      <c r="B42" s="519"/>
      <c r="C42" s="523"/>
      <c r="D42" s="524"/>
      <c r="E42" s="525"/>
      <c r="F42" s="527"/>
      <c r="G42" s="529"/>
      <c r="H42" s="531"/>
      <c r="I42" s="533"/>
      <c r="J42" s="531"/>
      <c r="K42" s="529"/>
      <c r="L42" s="538"/>
      <c r="M42" s="540"/>
      <c r="N42" s="442"/>
      <c r="O42" s="442"/>
      <c r="P42" s="442"/>
      <c r="Q42" s="449"/>
      <c r="R42" s="452"/>
      <c r="S42" s="453"/>
    </row>
    <row r="43" spans="2:19" ht="14.25" customHeight="1">
      <c r="B43" s="464"/>
      <c r="C43" s="520"/>
      <c r="D43" s="521"/>
      <c r="E43" s="522"/>
      <c r="F43" s="526"/>
      <c r="G43" s="528" t="s">
        <v>35</v>
      </c>
      <c r="H43" s="530"/>
      <c r="I43" s="532" t="s">
        <v>22</v>
      </c>
      <c r="J43" s="530"/>
      <c r="K43" s="528" t="s">
        <v>35</v>
      </c>
      <c r="L43" s="536"/>
      <c r="M43" s="539"/>
      <c r="N43" s="442"/>
      <c r="O43" s="442"/>
      <c r="P43" s="442"/>
      <c r="Q43" s="448"/>
      <c r="R43" s="450"/>
      <c r="S43" s="451"/>
    </row>
    <row r="44" spans="2:19" ht="14.25" customHeight="1">
      <c r="B44" s="519"/>
      <c r="C44" s="523"/>
      <c r="D44" s="524"/>
      <c r="E44" s="525"/>
      <c r="F44" s="527"/>
      <c r="G44" s="529"/>
      <c r="H44" s="531"/>
      <c r="I44" s="533"/>
      <c r="J44" s="531"/>
      <c r="K44" s="529"/>
      <c r="L44" s="538"/>
      <c r="M44" s="540"/>
      <c r="N44" s="442"/>
      <c r="O44" s="442"/>
      <c r="P44" s="442"/>
      <c r="Q44" s="449"/>
      <c r="R44" s="452"/>
      <c r="S44" s="453"/>
    </row>
    <row r="45" spans="2:19" ht="14.25" customHeight="1">
      <c r="B45" s="464"/>
      <c r="C45" s="520"/>
      <c r="D45" s="521"/>
      <c r="E45" s="522"/>
      <c r="F45" s="526"/>
      <c r="G45" s="528" t="s">
        <v>35</v>
      </c>
      <c r="H45" s="530"/>
      <c r="I45" s="532" t="s">
        <v>22</v>
      </c>
      <c r="J45" s="530"/>
      <c r="K45" s="528" t="s">
        <v>35</v>
      </c>
      <c r="L45" s="536"/>
      <c r="M45" s="539"/>
      <c r="N45" s="442"/>
      <c r="O45" s="442"/>
      <c r="P45" s="442"/>
      <c r="Q45" s="448"/>
      <c r="R45" s="450"/>
      <c r="S45" s="451"/>
    </row>
    <row r="46" spans="2:19" ht="14.25" customHeight="1">
      <c r="B46" s="519"/>
      <c r="C46" s="523"/>
      <c r="D46" s="524"/>
      <c r="E46" s="525"/>
      <c r="F46" s="527"/>
      <c r="G46" s="529"/>
      <c r="H46" s="531"/>
      <c r="I46" s="533"/>
      <c r="J46" s="531"/>
      <c r="K46" s="529"/>
      <c r="L46" s="538"/>
      <c r="M46" s="540"/>
      <c r="N46" s="442"/>
      <c r="O46" s="442"/>
      <c r="P46" s="442"/>
      <c r="Q46" s="449"/>
      <c r="R46" s="452"/>
      <c r="S46" s="453"/>
    </row>
    <row r="47" spans="2:19" ht="14.25" customHeight="1">
      <c r="B47" s="464"/>
      <c r="C47" s="520"/>
      <c r="D47" s="521"/>
      <c r="E47" s="522"/>
      <c r="F47" s="526"/>
      <c r="G47" s="528" t="s">
        <v>35</v>
      </c>
      <c r="H47" s="530"/>
      <c r="I47" s="532" t="s">
        <v>22</v>
      </c>
      <c r="J47" s="530"/>
      <c r="K47" s="528" t="s">
        <v>35</v>
      </c>
      <c r="L47" s="536"/>
      <c r="M47" s="539"/>
      <c r="N47" s="442"/>
      <c r="O47" s="442"/>
      <c r="P47" s="442"/>
      <c r="Q47" s="448"/>
      <c r="R47" s="450"/>
      <c r="S47" s="451"/>
    </row>
    <row r="48" spans="2:19" ht="14.25" customHeight="1">
      <c r="B48" s="519"/>
      <c r="C48" s="523"/>
      <c r="D48" s="524"/>
      <c r="E48" s="525"/>
      <c r="F48" s="527"/>
      <c r="G48" s="529"/>
      <c r="H48" s="531"/>
      <c r="I48" s="533"/>
      <c r="J48" s="531"/>
      <c r="K48" s="529"/>
      <c r="L48" s="538"/>
      <c r="M48" s="540"/>
      <c r="N48" s="442"/>
      <c r="O48" s="442"/>
      <c r="P48" s="442"/>
      <c r="Q48" s="449"/>
      <c r="R48" s="452"/>
      <c r="S48" s="453"/>
    </row>
    <row r="49" spans="2:19" ht="14.25" customHeight="1">
      <c r="B49" s="464"/>
      <c r="C49" s="520"/>
      <c r="D49" s="521"/>
      <c r="E49" s="522"/>
      <c r="F49" s="526"/>
      <c r="G49" s="528" t="s">
        <v>35</v>
      </c>
      <c r="H49" s="530"/>
      <c r="I49" s="532" t="s">
        <v>22</v>
      </c>
      <c r="J49" s="530"/>
      <c r="K49" s="528" t="s">
        <v>35</v>
      </c>
      <c r="L49" s="536"/>
      <c r="M49" s="539"/>
      <c r="N49" s="442"/>
      <c r="O49" s="442"/>
      <c r="P49" s="442"/>
      <c r="Q49" s="448"/>
      <c r="R49" s="450"/>
      <c r="S49" s="451"/>
    </row>
    <row r="50" spans="2:19" ht="14.25" customHeight="1">
      <c r="B50" s="519"/>
      <c r="C50" s="523"/>
      <c r="D50" s="524"/>
      <c r="E50" s="525"/>
      <c r="F50" s="527"/>
      <c r="G50" s="529"/>
      <c r="H50" s="531"/>
      <c r="I50" s="533"/>
      <c r="J50" s="531"/>
      <c r="K50" s="529"/>
      <c r="L50" s="538"/>
      <c r="M50" s="540"/>
      <c r="N50" s="442"/>
      <c r="O50" s="442"/>
      <c r="P50" s="442"/>
      <c r="Q50" s="449"/>
      <c r="R50" s="452"/>
      <c r="S50" s="453"/>
    </row>
    <row r="51" spans="2:19" ht="14.25" customHeight="1">
      <c r="B51" s="464"/>
      <c r="C51" s="520"/>
      <c r="D51" s="521"/>
      <c r="E51" s="522"/>
      <c r="F51" s="526"/>
      <c r="G51" s="528" t="s">
        <v>35</v>
      </c>
      <c r="H51" s="530"/>
      <c r="I51" s="532" t="s">
        <v>22</v>
      </c>
      <c r="J51" s="530"/>
      <c r="K51" s="528" t="s">
        <v>35</v>
      </c>
      <c r="L51" s="536"/>
      <c r="M51" s="539"/>
      <c r="N51" s="442"/>
      <c r="O51" s="442"/>
      <c r="P51" s="442"/>
      <c r="Q51" s="448"/>
      <c r="R51" s="450"/>
      <c r="S51" s="451"/>
    </row>
    <row r="52" spans="2:19" ht="14.25" customHeight="1">
      <c r="B52" s="519"/>
      <c r="C52" s="523"/>
      <c r="D52" s="524"/>
      <c r="E52" s="525"/>
      <c r="F52" s="527"/>
      <c r="G52" s="529"/>
      <c r="H52" s="531"/>
      <c r="I52" s="533"/>
      <c r="J52" s="531"/>
      <c r="K52" s="529"/>
      <c r="L52" s="538"/>
      <c r="M52" s="540"/>
      <c r="N52" s="442"/>
      <c r="O52" s="442"/>
      <c r="P52" s="442"/>
      <c r="Q52" s="449"/>
      <c r="R52" s="452"/>
      <c r="S52" s="453"/>
    </row>
    <row r="53" spans="2:19" ht="14.25" customHeight="1">
      <c r="B53" s="464"/>
      <c r="C53" s="520"/>
      <c r="D53" s="521"/>
      <c r="E53" s="522"/>
      <c r="F53" s="526"/>
      <c r="G53" s="528" t="s">
        <v>35</v>
      </c>
      <c r="H53" s="530"/>
      <c r="I53" s="532" t="s">
        <v>22</v>
      </c>
      <c r="J53" s="530"/>
      <c r="K53" s="528" t="s">
        <v>35</v>
      </c>
      <c r="L53" s="536"/>
      <c r="M53" s="539"/>
      <c r="N53" s="442"/>
      <c r="O53" s="442"/>
      <c r="P53" s="442"/>
      <c r="Q53" s="448"/>
      <c r="R53" s="450"/>
      <c r="S53" s="451"/>
    </row>
    <row r="54" spans="2:19" ht="14.25" customHeight="1" thickBot="1">
      <c r="B54" s="519"/>
      <c r="C54" s="523"/>
      <c r="D54" s="524"/>
      <c r="E54" s="525"/>
      <c r="F54" s="527"/>
      <c r="G54" s="529"/>
      <c r="H54" s="531"/>
      <c r="I54" s="533"/>
      <c r="J54" s="534"/>
      <c r="K54" s="535"/>
      <c r="L54" s="537"/>
      <c r="M54" s="540"/>
      <c r="N54" s="442"/>
      <c r="O54" s="442"/>
      <c r="P54" s="447"/>
      <c r="Q54" s="449"/>
      <c r="R54" s="452"/>
      <c r="S54" s="453"/>
    </row>
    <row r="55" spans="2:19" ht="15.75" customHeight="1" thickTop="1">
      <c r="B55" s="505" t="s">
        <v>34</v>
      </c>
      <c r="C55" s="506"/>
      <c r="D55" s="506"/>
      <c r="E55" s="506"/>
      <c r="F55" s="506"/>
      <c r="G55" s="506"/>
      <c r="H55" s="506"/>
      <c r="I55" s="506"/>
      <c r="J55" s="443" t="s">
        <v>33</v>
      </c>
      <c r="K55" s="443" t="s">
        <v>37</v>
      </c>
      <c r="L55" s="444"/>
      <c r="M55" s="509"/>
      <c r="N55" s="511">
        <f>SUM(R15:S54)</f>
        <v>30000</v>
      </c>
      <c r="O55" s="512"/>
      <c r="P55" s="512"/>
      <c r="Q55" s="512"/>
      <c r="R55" s="512"/>
      <c r="S55" s="513"/>
    </row>
    <row r="56" spans="2:19" ht="15.75" customHeight="1" thickBot="1">
      <c r="B56" s="507"/>
      <c r="C56" s="508"/>
      <c r="D56" s="508"/>
      <c r="E56" s="508"/>
      <c r="F56" s="508"/>
      <c r="G56" s="508"/>
      <c r="H56" s="508"/>
      <c r="I56" s="508"/>
      <c r="J56" s="445"/>
      <c r="K56" s="445"/>
      <c r="L56" s="446"/>
      <c r="M56" s="510"/>
      <c r="N56" s="514"/>
      <c r="O56" s="515"/>
      <c r="P56" s="515"/>
      <c r="Q56" s="515"/>
      <c r="R56" s="515"/>
      <c r="S56" s="516"/>
    </row>
    <row r="57" spans="2:19" ht="28.5" customHeight="1" thickBot="1">
      <c r="B57" s="4" t="s">
        <v>10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3.5" customHeight="1">
      <c r="B58" s="337" t="s">
        <v>11</v>
      </c>
      <c r="C58" s="189"/>
      <c r="D58" s="189"/>
      <c r="E58" s="189"/>
      <c r="F58" s="189"/>
      <c r="G58" s="243"/>
      <c r="H58" s="378" t="s">
        <v>12</v>
      </c>
      <c r="I58" s="378"/>
      <c r="J58" s="188" t="s">
        <v>13</v>
      </c>
      <c r="K58" s="189"/>
      <c r="L58" s="189"/>
      <c r="M58" s="189"/>
      <c r="N58" s="188" t="s">
        <v>14</v>
      </c>
      <c r="O58" s="189"/>
      <c r="P58" s="189"/>
      <c r="Q58" s="189"/>
      <c r="R58" s="189"/>
      <c r="S58" s="190"/>
    </row>
    <row r="59" spans="2:19" ht="13.5" customHeight="1">
      <c r="B59" s="338"/>
      <c r="C59" s="339"/>
      <c r="D59" s="339"/>
      <c r="E59" s="339"/>
      <c r="F59" s="339"/>
      <c r="G59" s="340"/>
      <c r="H59" s="517"/>
      <c r="I59" s="517"/>
      <c r="J59" s="341"/>
      <c r="K59" s="339"/>
      <c r="L59" s="339"/>
      <c r="M59" s="339"/>
      <c r="N59" s="341"/>
      <c r="O59" s="339"/>
      <c r="P59" s="339"/>
      <c r="Q59" s="339"/>
      <c r="R59" s="339"/>
      <c r="S59" s="518"/>
    </row>
    <row r="60" spans="2:19" ht="44.1" customHeight="1">
      <c r="B60" s="489" t="s">
        <v>20</v>
      </c>
      <c r="C60" s="490"/>
      <c r="D60" s="490"/>
      <c r="E60" s="490"/>
      <c r="F60" s="490"/>
      <c r="G60" s="491"/>
      <c r="H60" s="492">
        <v>2000</v>
      </c>
      <c r="I60" s="493"/>
      <c r="J60" s="494">
        <v>1</v>
      </c>
      <c r="K60" s="495"/>
      <c r="L60" s="495"/>
      <c r="M60" s="496"/>
      <c r="N60" s="497">
        <f>H60*J60</f>
        <v>2000</v>
      </c>
      <c r="O60" s="498"/>
      <c r="P60" s="498"/>
      <c r="Q60" s="498"/>
      <c r="R60" s="498"/>
      <c r="S60" s="499"/>
    </row>
    <row r="61" spans="2:19" ht="44.1" customHeight="1">
      <c r="B61" s="489" t="s">
        <v>28</v>
      </c>
      <c r="C61" s="490"/>
      <c r="D61" s="490"/>
      <c r="E61" s="490"/>
      <c r="F61" s="490"/>
      <c r="G61" s="491"/>
      <c r="H61" s="500">
        <v>2000</v>
      </c>
      <c r="I61" s="501"/>
      <c r="J61" s="502"/>
      <c r="K61" s="503"/>
      <c r="L61" s="503"/>
      <c r="M61" s="504"/>
      <c r="N61" s="497">
        <f>H61*J61</f>
        <v>0</v>
      </c>
      <c r="O61" s="498"/>
      <c r="P61" s="498"/>
      <c r="Q61" s="498"/>
      <c r="R61" s="498"/>
      <c r="S61" s="499"/>
    </row>
    <row r="62" spans="2:19" ht="21.95" customHeight="1">
      <c r="B62" s="464" t="s">
        <v>15</v>
      </c>
      <c r="C62" s="396"/>
      <c r="D62" s="396"/>
      <c r="E62" s="396"/>
      <c r="F62" s="396"/>
      <c r="G62" s="397"/>
      <c r="H62" s="465">
        <v>2500</v>
      </c>
      <c r="I62" s="466"/>
      <c r="J62" s="469"/>
      <c r="K62" s="470"/>
      <c r="L62" s="470"/>
      <c r="M62" s="470"/>
      <c r="N62" s="473">
        <f>H62*J62</f>
        <v>0</v>
      </c>
      <c r="O62" s="474"/>
      <c r="P62" s="474"/>
      <c r="Q62" s="474"/>
      <c r="R62" s="474"/>
      <c r="S62" s="475"/>
    </row>
    <row r="63" spans="2:19" ht="21.95" customHeight="1" thickBot="1">
      <c r="B63" s="479" t="s">
        <v>25</v>
      </c>
      <c r="C63" s="480"/>
      <c r="D63" s="480"/>
      <c r="E63" s="480"/>
      <c r="F63" s="480"/>
      <c r="G63" s="481"/>
      <c r="H63" s="467"/>
      <c r="I63" s="468"/>
      <c r="J63" s="471"/>
      <c r="K63" s="472"/>
      <c r="L63" s="472"/>
      <c r="M63" s="472"/>
      <c r="N63" s="476"/>
      <c r="O63" s="477"/>
      <c r="P63" s="477"/>
      <c r="Q63" s="477"/>
      <c r="R63" s="477"/>
      <c r="S63" s="478"/>
    </row>
    <row r="64" spans="2:19" ht="15.75" customHeight="1" thickTop="1">
      <c r="B64" s="482" t="s">
        <v>36</v>
      </c>
      <c r="C64" s="483"/>
      <c r="D64" s="483"/>
      <c r="E64" s="483"/>
      <c r="F64" s="483"/>
      <c r="G64" s="483"/>
      <c r="H64" s="483"/>
      <c r="I64" s="483"/>
      <c r="J64" s="483"/>
      <c r="K64" s="483"/>
      <c r="L64" s="483"/>
      <c r="M64" s="483"/>
      <c r="N64" s="486">
        <f>SUM(N60:S63)</f>
        <v>2000</v>
      </c>
      <c r="O64" s="487"/>
      <c r="P64" s="487"/>
      <c r="Q64" s="487"/>
      <c r="R64" s="487"/>
      <c r="S64" s="488"/>
    </row>
    <row r="65" spans="2:19" ht="15.75" customHeight="1" thickBot="1">
      <c r="B65" s="484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76"/>
      <c r="O65" s="477"/>
      <c r="P65" s="477"/>
      <c r="Q65" s="477"/>
      <c r="R65" s="477"/>
      <c r="S65" s="478"/>
    </row>
    <row r="66" spans="2:19" ht="11.25" customHeight="1" thickBo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5"/>
      <c r="P66" s="5"/>
      <c r="Q66" s="5"/>
      <c r="R66" s="5"/>
      <c r="S66" s="5"/>
    </row>
    <row r="67" spans="2:19" ht="18" customHeight="1">
      <c r="B67" s="454" t="s">
        <v>38</v>
      </c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  <c r="N67" s="458">
        <f>N55+N64</f>
        <v>32000</v>
      </c>
      <c r="O67" s="459"/>
      <c r="P67" s="459"/>
      <c r="Q67" s="459"/>
      <c r="R67" s="459"/>
      <c r="S67" s="460"/>
    </row>
    <row r="68" spans="2:19" ht="22.5" customHeight="1" thickBot="1">
      <c r="B68" s="456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61"/>
      <c r="O68" s="462"/>
      <c r="P68" s="462"/>
      <c r="Q68" s="462"/>
      <c r="R68" s="462"/>
      <c r="S68" s="463"/>
    </row>
    <row r="69" spans="2:1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24.75" customHeight="1">
      <c r="B70" s="7" t="s">
        <v>39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3"/>
      <c r="O70" s="3"/>
      <c r="P70" s="3"/>
      <c r="Q70" s="3"/>
      <c r="R70" s="3"/>
      <c r="S70" s="3"/>
    </row>
    <row r="71" spans="2:19" ht="24.75" customHeight="1">
      <c r="B71" s="7" t="s">
        <v>31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3"/>
      <c r="O71" s="3"/>
      <c r="P71" s="3"/>
      <c r="Q71" s="3"/>
      <c r="R71" s="3"/>
      <c r="S71" s="3"/>
    </row>
    <row r="72" spans="2:19" ht="24.75" customHeight="1">
      <c r="B72" s="7" t="s">
        <v>108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3"/>
      <c r="O72" s="3"/>
      <c r="P72" s="3"/>
      <c r="Q72" s="3"/>
      <c r="R72" s="3"/>
      <c r="S72" s="3"/>
    </row>
    <row r="73" spans="2:19" ht="24.75" customHeight="1" thickBo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9" t="s">
        <v>119</v>
      </c>
    </row>
    <row r="74" spans="2:19" ht="37.5" customHeight="1" thickBot="1">
      <c r="B74" s="182" t="s">
        <v>118</v>
      </c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255"/>
    </row>
    <row r="75" spans="2:19" ht="14.25">
      <c r="S75" s="10">
        <v>45383</v>
      </c>
    </row>
  </sheetData>
  <mergeCells count="353">
    <mergeCell ref="B1:Q1"/>
    <mergeCell ref="R1:R2"/>
    <mergeCell ref="S1:S2"/>
    <mergeCell ref="B2:Q2"/>
    <mergeCell ref="O3:S3"/>
    <mergeCell ref="B4:D4"/>
    <mergeCell ref="E4:S4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  <mergeCell ref="E8:L9"/>
    <mergeCell ref="J15:J16"/>
    <mergeCell ref="K15:K16"/>
    <mergeCell ref="B15:B16"/>
    <mergeCell ref="C15:E16"/>
    <mergeCell ref="F15:F16"/>
    <mergeCell ref="G15:G16"/>
    <mergeCell ref="H15:H16"/>
    <mergeCell ref="I15:I16"/>
    <mergeCell ref="B10:D10"/>
    <mergeCell ref="E10:S10"/>
    <mergeCell ref="B12:E14"/>
    <mergeCell ref="F12:L14"/>
    <mergeCell ref="M12:M14"/>
    <mergeCell ref="N12:Q13"/>
    <mergeCell ref="R12:S14"/>
    <mergeCell ref="P15:P16"/>
    <mergeCell ref="Q15:Q16"/>
    <mergeCell ref="R15:S16"/>
    <mergeCell ref="L15:L16"/>
    <mergeCell ref="M15:M16"/>
    <mergeCell ref="N15:N16"/>
    <mergeCell ref="O15:O16"/>
    <mergeCell ref="Q17:Q18"/>
    <mergeCell ref="R17:S18"/>
    <mergeCell ref="B19:B20"/>
    <mergeCell ref="C19:E20"/>
    <mergeCell ref="F19:F20"/>
    <mergeCell ref="G19:G20"/>
    <mergeCell ref="H19:H20"/>
    <mergeCell ref="I19:I20"/>
    <mergeCell ref="J19:J20"/>
    <mergeCell ref="K19:K20"/>
    <mergeCell ref="K17:K18"/>
    <mergeCell ref="L17:L18"/>
    <mergeCell ref="M17:M18"/>
    <mergeCell ref="N17:N18"/>
    <mergeCell ref="O17:O18"/>
    <mergeCell ref="P17:P18"/>
    <mergeCell ref="B17:B18"/>
    <mergeCell ref="C17:E18"/>
    <mergeCell ref="F17:F18"/>
    <mergeCell ref="G17:G18"/>
    <mergeCell ref="H17:H18"/>
    <mergeCell ref="I17:I18"/>
    <mergeCell ref="J17:J18"/>
    <mergeCell ref="M21:M22"/>
    <mergeCell ref="N21:N22"/>
    <mergeCell ref="O21:O22"/>
    <mergeCell ref="P21:P22"/>
    <mergeCell ref="Q21:Q22"/>
    <mergeCell ref="R21:S22"/>
    <mergeCell ref="R19:S20"/>
    <mergeCell ref="B21:B22"/>
    <mergeCell ref="C21:E22"/>
    <mergeCell ref="F21:F22"/>
    <mergeCell ref="G21:G22"/>
    <mergeCell ref="H21:H22"/>
    <mergeCell ref="I21:I22"/>
    <mergeCell ref="J21:J22"/>
    <mergeCell ref="K21:K22"/>
    <mergeCell ref="L21:L22"/>
    <mergeCell ref="L19:L20"/>
    <mergeCell ref="M19:M20"/>
    <mergeCell ref="N19:N20"/>
    <mergeCell ref="O19:O20"/>
    <mergeCell ref="P19:P20"/>
    <mergeCell ref="Q19:Q20"/>
    <mergeCell ref="B25:B26"/>
    <mergeCell ref="C25:E26"/>
    <mergeCell ref="F25:F26"/>
    <mergeCell ref="G25:G26"/>
    <mergeCell ref="H25:H26"/>
    <mergeCell ref="I25:I26"/>
    <mergeCell ref="J25:J26"/>
    <mergeCell ref="J23:J24"/>
    <mergeCell ref="K23:K24"/>
    <mergeCell ref="B23:B24"/>
    <mergeCell ref="C23:E24"/>
    <mergeCell ref="F23:F24"/>
    <mergeCell ref="G23:G24"/>
    <mergeCell ref="H23:H24"/>
    <mergeCell ref="I23:I24"/>
    <mergeCell ref="G27:G28"/>
    <mergeCell ref="H27:H28"/>
    <mergeCell ref="I27:I28"/>
    <mergeCell ref="J27:J28"/>
    <mergeCell ref="K27:K28"/>
    <mergeCell ref="K25:K26"/>
    <mergeCell ref="P23:P24"/>
    <mergeCell ref="Q23:Q24"/>
    <mergeCell ref="R23:S24"/>
    <mergeCell ref="L23:L24"/>
    <mergeCell ref="M23:M24"/>
    <mergeCell ref="N23:N24"/>
    <mergeCell ref="O23:O24"/>
    <mergeCell ref="Q25:Q26"/>
    <mergeCell ref="R25:S26"/>
    <mergeCell ref="L25:L26"/>
    <mergeCell ref="M25:M26"/>
    <mergeCell ref="N25:N26"/>
    <mergeCell ref="O25:O26"/>
    <mergeCell ref="P25:P26"/>
    <mergeCell ref="R27:S28"/>
    <mergeCell ref="L27:L28"/>
    <mergeCell ref="M27:M28"/>
    <mergeCell ref="N27:N28"/>
    <mergeCell ref="M29:M30"/>
    <mergeCell ref="N29:N30"/>
    <mergeCell ref="O29:O30"/>
    <mergeCell ref="P29:P30"/>
    <mergeCell ref="I31:I32"/>
    <mergeCell ref="Q33:Q34"/>
    <mergeCell ref="R33:S34"/>
    <mergeCell ref="Q29:Q30"/>
    <mergeCell ref="R29:S30"/>
    <mergeCell ref="R31:S32"/>
    <mergeCell ref="P33:P34"/>
    <mergeCell ref="B29:B30"/>
    <mergeCell ref="C29:E30"/>
    <mergeCell ref="F29:F30"/>
    <mergeCell ref="G29:G30"/>
    <mergeCell ref="H29:H30"/>
    <mergeCell ref="I29:I30"/>
    <mergeCell ref="J29:J30"/>
    <mergeCell ref="K29:K30"/>
    <mergeCell ref="L29:L30"/>
    <mergeCell ref="O27:O28"/>
    <mergeCell ref="P27:P28"/>
    <mergeCell ref="Q27:Q28"/>
    <mergeCell ref="B27:B28"/>
    <mergeCell ref="C27:E28"/>
    <mergeCell ref="F27:F28"/>
    <mergeCell ref="J35:J36"/>
    <mergeCell ref="K35:K36"/>
    <mergeCell ref="K33:K34"/>
    <mergeCell ref="P31:P32"/>
    <mergeCell ref="Q31:Q32"/>
    <mergeCell ref="B33:B34"/>
    <mergeCell ref="C33:E34"/>
    <mergeCell ref="F33:F34"/>
    <mergeCell ref="G33:G34"/>
    <mergeCell ref="H33:H34"/>
    <mergeCell ref="I33:I34"/>
    <mergeCell ref="J33:J34"/>
    <mergeCell ref="J31:J32"/>
    <mergeCell ref="K31:K32"/>
    <mergeCell ref="L31:L32"/>
    <mergeCell ref="M31:M32"/>
    <mergeCell ref="N31:N32"/>
    <mergeCell ref="O31:O32"/>
    <mergeCell ref="B31:B32"/>
    <mergeCell ref="C31:E32"/>
    <mergeCell ref="F31:F32"/>
    <mergeCell ref="G31:G32"/>
    <mergeCell ref="H31:H32"/>
    <mergeCell ref="L33:L34"/>
    <mergeCell ref="M33:M34"/>
    <mergeCell ref="N33:N34"/>
    <mergeCell ref="O33:O34"/>
    <mergeCell ref="M37:M38"/>
    <mergeCell ref="N37:N38"/>
    <mergeCell ref="O37:O38"/>
    <mergeCell ref="P37:P38"/>
    <mergeCell ref="Q37:Q38"/>
    <mergeCell ref="R37:S38"/>
    <mergeCell ref="R35:S36"/>
    <mergeCell ref="B37:B38"/>
    <mergeCell ref="C37:E38"/>
    <mergeCell ref="F37:F38"/>
    <mergeCell ref="G37:G38"/>
    <mergeCell ref="H37:H38"/>
    <mergeCell ref="I37:I38"/>
    <mergeCell ref="J37:J38"/>
    <mergeCell ref="K37:K38"/>
    <mergeCell ref="L37:L38"/>
    <mergeCell ref="L35:L36"/>
    <mergeCell ref="M35:M36"/>
    <mergeCell ref="N35:N36"/>
    <mergeCell ref="O35:O36"/>
    <mergeCell ref="P35:P36"/>
    <mergeCell ref="Q35:Q36"/>
    <mergeCell ref="B35:B36"/>
    <mergeCell ref="C35:E36"/>
    <mergeCell ref="F35:F36"/>
    <mergeCell ref="G35:G36"/>
    <mergeCell ref="H35:H36"/>
    <mergeCell ref="I35:I36"/>
    <mergeCell ref="B41:B42"/>
    <mergeCell ref="C41:E42"/>
    <mergeCell ref="F41:F42"/>
    <mergeCell ref="G41:G42"/>
    <mergeCell ref="H41:H42"/>
    <mergeCell ref="I41:I42"/>
    <mergeCell ref="J41:J42"/>
    <mergeCell ref="J39:J40"/>
    <mergeCell ref="K39:K40"/>
    <mergeCell ref="B39:B40"/>
    <mergeCell ref="C39:E40"/>
    <mergeCell ref="F39:F40"/>
    <mergeCell ref="G39:G40"/>
    <mergeCell ref="H39:H40"/>
    <mergeCell ref="I39:I40"/>
    <mergeCell ref="K41:K42"/>
    <mergeCell ref="P39:P40"/>
    <mergeCell ref="Q39:Q40"/>
    <mergeCell ref="R39:S40"/>
    <mergeCell ref="L39:L40"/>
    <mergeCell ref="M39:M40"/>
    <mergeCell ref="N39:N40"/>
    <mergeCell ref="O39:O40"/>
    <mergeCell ref="Q41:Q42"/>
    <mergeCell ref="R41:S42"/>
    <mergeCell ref="L41:L42"/>
    <mergeCell ref="M41:M42"/>
    <mergeCell ref="N41:N42"/>
    <mergeCell ref="O41:O42"/>
    <mergeCell ref="P41:P42"/>
    <mergeCell ref="P45:P46"/>
    <mergeCell ref="I47:I48"/>
    <mergeCell ref="Q49:Q50"/>
    <mergeCell ref="R49:S50"/>
    <mergeCell ref="Q45:Q46"/>
    <mergeCell ref="R45:S46"/>
    <mergeCell ref="R47:S48"/>
    <mergeCell ref="P49:P50"/>
    <mergeCell ref="G43:G44"/>
    <mergeCell ref="H43:H44"/>
    <mergeCell ref="I43:I44"/>
    <mergeCell ref="J43:J44"/>
    <mergeCell ref="K43:K44"/>
    <mergeCell ref="R43:S44"/>
    <mergeCell ref="L43:L44"/>
    <mergeCell ref="M43:M44"/>
    <mergeCell ref="N43:N44"/>
    <mergeCell ref="O47:O48"/>
    <mergeCell ref="M45:M46"/>
    <mergeCell ref="N45:N46"/>
    <mergeCell ref="O45:O46"/>
    <mergeCell ref="O49:O50"/>
    <mergeCell ref="O43:O44"/>
    <mergeCell ref="P43:P44"/>
    <mergeCell ref="B45:B46"/>
    <mergeCell ref="C45:E46"/>
    <mergeCell ref="F45:F46"/>
    <mergeCell ref="G45:G46"/>
    <mergeCell ref="H45:H46"/>
    <mergeCell ref="I45:I46"/>
    <mergeCell ref="J45:J46"/>
    <mergeCell ref="K45:K46"/>
    <mergeCell ref="L45:L46"/>
    <mergeCell ref="Q43:Q44"/>
    <mergeCell ref="B43:B44"/>
    <mergeCell ref="C43:E44"/>
    <mergeCell ref="F43:F44"/>
    <mergeCell ref="J51:J52"/>
    <mergeCell ref="K51:K52"/>
    <mergeCell ref="K49:K50"/>
    <mergeCell ref="P47:P48"/>
    <mergeCell ref="Q47:Q48"/>
    <mergeCell ref="B49:B50"/>
    <mergeCell ref="C49:E50"/>
    <mergeCell ref="F49:F50"/>
    <mergeCell ref="G49:G50"/>
    <mergeCell ref="H49:H50"/>
    <mergeCell ref="I49:I50"/>
    <mergeCell ref="J49:J50"/>
    <mergeCell ref="J47:J48"/>
    <mergeCell ref="K47:K48"/>
    <mergeCell ref="L47:L48"/>
    <mergeCell ref="M47:M48"/>
    <mergeCell ref="N47:N48"/>
    <mergeCell ref="C51:E52"/>
    <mergeCell ref="F51:F52"/>
    <mergeCell ref="G51:G52"/>
    <mergeCell ref="H51:H52"/>
    <mergeCell ref="I51:I52"/>
    <mergeCell ref="M53:M54"/>
    <mergeCell ref="N53:N54"/>
    <mergeCell ref="B47:B48"/>
    <mergeCell ref="C47:E48"/>
    <mergeCell ref="F47:F48"/>
    <mergeCell ref="G47:G48"/>
    <mergeCell ref="H47:H48"/>
    <mergeCell ref="L49:L50"/>
    <mergeCell ref="M49:M50"/>
    <mergeCell ref="N49:N50"/>
    <mergeCell ref="B55:I56"/>
    <mergeCell ref="M55:M56"/>
    <mergeCell ref="N55:S56"/>
    <mergeCell ref="B58:G59"/>
    <mergeCell ref="H58:I59"/>
    <mergeCell ref="J58:M59"/>
    <mergeCell ref="N58:S59"/>
    <mergeCell ref="R51:S52"/>
    <mergeCell ref="B53:B54"/>
    <mergeCell ref="C53:E54"/>
    <mergeCell ref="F53:F54"/>
    <mergeCell ref="G53:G54"/>
    <mergeCell ref="H53:H54"/>
    <mergeCell ref="I53:I54"/>
    <mergeCell ref="J53:J54"/>
    <mergeCell ref="K53:K54"/>
    <mergeCell ref="L53:L54"/>
    <mergeCell ref="L51:L52"/>
    <mergeCell ref="M51:M52"/>
    <mergeCell ref="N51:N52"/>
    <mergeCell ref="O51:O52"/>
    <mergeCell ref="P51:P52"/>
    <mergeCell ref="Q51:Q52"/>
    <mergeCell ref="B51:B52"/>
    <mergeCell ref="O53:O54"/>
    <mergeCell ref="K55:L56"/>
    <mergeCell ref="J55:J56"/>
    <mergeCell ref="P53:P54"/>
    <mergeCell ref="Q53:Q54"/>
    <mergeCell ref="R53:S54"/>
    <mergeCell ref="B67:M68"/>
    <mergeCell ref="N67:S68"/>
    <mergeCell ref="B74:S74"/>
    <mergeCell ref="B62:G62"/>
    <mergeCell ref="H62:I63"/>
    <mergeCell ref="J62:M63"/>
    <mergeCell ref="N62:S63"/>
    <mergeCell ref="B63:G63"/>
    <mergeCell ref="B64:M65"/>
    <mergeCell ref="N64:S65"/>
    <mergeCell ref="B60:G60"/>
    <mergeCell ref="H60:I60"/>
    <mergeCell ref="J60:M60"/>
    <mergeCell ref="N60:S60"/>
    <mergeCell ref="B61:G61"/>
    <mergeCell ref="H61:I61"/>
    <mergeCell ref="J61:M61"/>
    <mergeCell ref="N61:S61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12BC-058D-41F6-9BD6-0AA06E58D681}">
  <dimension ref="A1:BA75"/>
  <sheetViews>
    <sheetView view="pageBreakPreview" zoomScale="70" zoomScaleNormal="85" zoomScaleSheetLayoutView="70" workbookViewId="0">
      <selection sqref="A1:AX71"/>
    </sheetView>
  </sheetViews>
  <sheetFormatPr defaultRowHeight="13.5"/>
  <cols>
    <col min="1" max="2" width="3.625" customWidth="1"/>
    <col min="3" max="3" width="1.625" customWidth="1"/>
    <col min="4" max="5" width="4.375" customWidth="1"/>
    <col min="6" max="7" width="8.75" customWidth="1"/>
    <col min="8" max="8" width="4.375" customWidth="1"/>
    <col min="9" max="9" width="1.5" customWidth="1"/>
    <col min="10" max="11" width="4.375" customWidth="1"/>
    <col min="12" max="13" width="7.5" customWidth="1"/>
    <col min="14" max="14" width="4.375" customWidth="1"/>
    <col min="15" max="15" width="1.5" customWidth="1"/>
    <col min="16" max="17" width="4.375" customWidth="1"/>
    <col min="18" max="19" width="8.75" customWidth="1"/>
    <col min="20" max="20" width="4.375" customWidth="1"/>
    <col min="21" max="21" width="1.625" customWidth="1"/>
    <col min="22" max="22" width="4.5" customWidth="1"/>
    <col min="23" max="23" width="1.5" customWidth="1"/>
    <col min="24" max="25" width="5.75" customWidth="1"/>
    <col min="26" max="26" width="9" customWidth="1"/>
    <col min="27" max="28" width="1.625" customWidth="1"/>
    <col min="29" max="29" width="5.625" bestFit="1" customWidth="1"/>
    <col min="30" max="30" width="7.5" customWidth="1"/>
    <col min="31" max="31" width="4.375" customWidth="1"/>
    <col min="32" max="32" width="1.625" customWidth="1"/>
    <col min="33" max="34" width="4.375" customWidth="1"/>
    <col min="35" max="36" width="11.25" customWidth="1"/>
    <col min="37" max="37" width="4.375" customWidth="1"/>
    <col min="38" max="38" width="1.625" customWidth="1"/>
    <col min="39" max="40" width="4.375" customWidth="1"/>
    <col min="41" max="42" width="11.25" customWidth="1"/>
    <col min="43" max="43" width="4.375" customWidth="1"/>
    <col min="44" max="44" width="1.625" customWidth="1"/>
    <col min="45" max="46" width="4.375" customWidth="1"/>
    <col min="47" max="48" width="11.25" customWidth="1"/>
    <col min="49" max="50" width="3.625" customWidth="1"/>
    <col min="52" max="69" width="9" customWidth="1"/>
  </cols>
  <sheetData>
    <row r="1" spans="1:53" ht="32.25" customHeight="1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58"/>
      <c r="AW1" s="59"/>
      <c r="AX1" s="59"/>
    </row>
    <row r="2" spans="1:53" ht="25.5" customHeight="1">
      <c r="A2" s="59"/>
      <c r="B2" s="59"/>
      <c r="C2" s="59"/>
      <c r="D2" s="59"/>
      <c r="E2" s="59"/>
      <c r="F2" s="59"/>
      <c r="G2" s="59"/>
      <c r="H2" s="137">
        <v>45992</v>
      </c>
      <c r="I2" s="138"/>
      <c r="J2" s="138"/>
      <c r="K2" s="138"/>
      <c r="L2" s="138"/>
      <c r="M2" s="138"/>
      <c r="N2" s="138"/>
      <c r="O2" s="138"/>
      <c r="P2" s="138"/>
      <c r="Q2" s="138"/>
      <c r="R2" s="139"/>
      <c r="S2" s="60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140">
        <v>45925</v>
      </c>
      <c r="AV2" s="140"/>
      <c r="AW2" s="140"/>
      <c r="AX2" s="59"/>
    </row>
    <row r="3" spans="1:53" ht="18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</row>
    <row r="4" spans="1:53" ht="18" customHeight="1">
      <c r="A4" s="61" t="s">
        <v>79</v>
      </c>
      <c r="B4" s="62" t="s">
        <v>80</v>
      </c>
      <c r="C4" s="61"/>
      <c r="D4" s="147" t="s">
        <v>81</v>
      </c>
      <c r="E4" s="148"/>
      <c r="F4" s="148"/>
      <c r="G4" s="148"/>
      <c r="H4" s="149"/>
      <c r="I4" s="61"/>
      <c r="J4" s="144" t="s">
        <v>82</v>
      </c>
      <c r="K4" s="145"/>
      <c r="L4" s="145"/>
      <c r="M4" s="145"/>
      <c r="N4" s="146"/>
      <c r="O4" s="61"/>
      <c r="P4" s="150" t="s">
        <v>83</v>
      </c>
      <c r="Q4" s="151"/>
      <c r="R4" s="151"/>
      <c r="S4" s="151"/>
      <c r="T4" s="152"/>
      <c r="U4" s="65"/>
      <c r="V4" s="66" t="s">
        <v>84</v>
      </c>
      <c r="W4" s="61"/>
      <c r="X4" s="141"/>
      <c r="Y4" s="142" t="s">
        <v>85</v>
      </c>
      <c r="Z4" s="143"/>
      <c r="AA4" s="65"/>
      <c r="AB4" s="67"/>
      <c r="AC4" s="67"/>
      <c r="AD4" s="144" t="s">
        <v>86</v>
      </c>
      <c r="AE4" s="146"/>
      <c r="AF4" s="61"/>
      <c r="AG4" s="144" t="s">
        <v>87</v>
      </c>
      <c r="AH4" s="145"/>
      <c r="AI4" s="145"/>
      <c r="AJ4" s="145"/>
      <c r="AK4" s="146"/>
      <c r="AL4" s="61"/>
      <c r="AM4" s="144" t="s">
        <v>88</v>
      </c>
      <c r="AN4" s="145"/>
      <c r="AO4" s="145"/>
      <c r="AP4" s="145"/>
      <c r="AQ4" s="146"/>
      <c r="AR4" s="61"/>
      <c r="AS4" s="144" t="s">
        <v>89</v>
      </c>
      <c r="AT4" s="145"/>
      <c r="AU4" s="146"/>
      <c r="AV4" s="63"/>
      <c r="AW4" s="64" t="s">
        <v>79</v>
      </c>
      <c r="AX4" s="61" t="s">
        <v>80</v>
      </c>
    </row>
    <row r="5" spans="1:53" ht="18" customHeight="1" thickBot="1">
      <c r="A5" s="68">
        <v>45992</v>
      </c>
      <c r="B5" s="69">
        <v>45992</v>
      </c>
      <c r="C5" s="70"/>
      <c r="D5" s="71" t="s">
        <v>110</v>
      </c>
      <c r="E5" s="118" t="s">
        <v>110</v>
      </c>
      <c r="F5" s="118">
        <v>1</v>
      </c>
      <c r="G5" s="118" t="s">
        <v>111</v>
      </c>
      <c r="H5" s="72" t="s">
        <v>111</v>
      </c>
      <c r="I5" s="73"/>
      <c r="J5" s="71" t="s">
        <v>90</v>
      </c>
      <c r="K5" s="118" t="s">
        <v>93</v>
      </c>
      <c r="L5" s="118" t="s">
        <v>90</v>
      </c>
      <c r="M5" s="118" t="s">
        <v>94</v>
      </c>
      <c r="N5" s="72" t="s">
        <v>90</v>
      </c>
      <c r="O5" s="74"/>
      <c r="P5" s="71" t="s">
        <v>94</v>
      </c>
      <c r="Q5" s="118" t="s">
        <v>94</v>
      </c>
      <c r="R5" s="118">
        <v>29</v>
      </c>
      <c r="S5" s="118">
        <v>930</v>
      </c>
      <c r="T5" s="72" t="s">
        <v>90</v>
      </c>
      <c r="U5" s="75"/>
      <c r="V5" s="72" t="s">
        <v>90</v>
      </c>
      <c r="W5" s="73"/>
      <c r="X5" s="120">
        <v>1915</v>
      </c>
      <c r="Y5" s="118" t="s">
        <v>90</v>
      </c>
      <c r="Z5" s="118">
        <v>2045</v>
      </c>
      <c r="AA5" s="73"/>
      <c r="AB5" s="78"/>
      <c r="AC5" s="121">
        <v>2100</v>
      </c>
      <c r="AD5" s="122" t="s">
        <v>90</v>
      </c>
      <c r="AE5" s="123">
        <v>2230</v>
      </c>
      <c r="AF5" s="73"/>
      <c r="AG5" s="72" t="s">
        <v>90</v>
      </c>
      <c r="AH5" s="118" t="s">
        <v>96</v>
      </c>
      <c r="AI5" s="118" t="s">
        <v>90</v>
      </c>
      <c r="AJ5" s="135" t="s">
        <v>97</v>
      </c>
      <c r="AK5" s="72" t="s">
        <v>90</v>
      </c>
      <c r="AL5" s="73"/>
      <c r="AM5" s="72" t="s">
        <v>90</v>
      </c>
      <c r="AN5" s="118" t="s">
        <v>98</v>
      </c>
      <c r="AO5" s="118" t="s">
        <v>90</v>
      </c>
      <c r="AP5" s="118" t="s">
        <v>99</v>
      </c>
      <c r="AQ5" s="72" t="s">
        <v>90</v>
      </c>
      <c r="AR5" s="73"/>
      <c r="AS5" s="72" t="s">
        <v>90</v>
      </c>
      <c r="AT5" s="118" t="s">
        <v>100</v>
      </c>
      <c r="AU5" s="130" t="s">
        <v>90</v>
      </c>
      <c r="AV5" s="130" t="s">
        <v>101</v>
      </c>
      <c r="AW5" s="76">
        <v>45992</v>
      </c>
      <c r="AX5" s="77">
        <v>45992</v>
      </c>
      <c r="BA5" s="79"/>
    </row>
    <row r="6" spans="1:53" ht="18" customHeight="1" thickTop="1" thickBot="1">
      <c r="A6" s="80">
        <v>45993</v>
      </c>
      <c r="B6" s="81">
        <v>45993</v>
      </c>
      <c r="C6" s="82"/>
      <c r="D6" s="71" t="s">
        <v>90</v>
      </c>
      <c r="E6" s="118" t="s">
        <v>91</v>
      </c>
      <c r="F6" s="118" t="s">
        <v>90</v>
      </c>
      <c r="G6" s="118" t="s">
        <v>92</v>
      </c>
      <c r="H6" s="72" t="s">
        <v>90</v>
      </c>
      <c r="I6" s="83"/>
      <c r="J6" s="71" t="s">
        <v>90</v>
      </c>
      <c r="K6" s="118" t="s">
        <v>93</v>
      </c>
      <c r="L6" s="118" t="s">
        <v>90</v>
      </c>
      <c r="M6" s="118" t="s">
        <v>94</v>
      </c>
      <c r="N6" s="72" t="s">
        <v>90</v>
      </c>
      <c r="O6" s="84"/>
      <c r="P6" s="71" t="s">
        <v>94</v>
      </c>
      <c r="Q6" s="118" t="s">
        <v>94</v>
      </c>
      <c r="R6" s="118">
        <v>30</v>
      </c>
      <c r="S6" s="118">
        <v>930</v>
      </c>
      <c r="T6" s="72" t="s">
        <v>90</v>
      </c>
      <c r="U6" s="85"/>
      <c r="V6" s="72" t="s">
        <v>90</v>
      </c>
      <c r="W6" s="83"/>
      <c r="X6" s="120">
        <v>1915</v>
      </c>
      <c r="Y6" s="118" t="s">
        <v>90</v>
      </c>
      <c r="Z6" s="118">
        <v>2045</v>
      </c>
      <c r="AA6" s="83"/>
      <c r="AB6" s="92"/>
      <c r="AC6" s="121">
        <v>2100</v>
      </c>
      <c r="AD6" s="122" t="s">
        <v>90</v>
      </c>
      <c r="AE6" s="123">
        <v>2230</v>
      </c>
      <c r="AF6" s="83"/>
      <c r="AG6" s="84" t="s">
        <v>90</v>
      </c>
      <c r="AH6" s="118" t="s">
        <v>96</v>
      </c>
      <c r="AI6" s="125">
        <v>42</v>
      </c>
      <c r="AJ6" s="135" t="s">
        <v>97</v>
      </c>
      <c r="AK6" s="86" t="s">
        <v>90</v>
      </c>
      <c r="AL6" s="83"/>
      <c r="AM6" s="87" t="s">
        <v>90</v>
      </c>
      <c r="AN6" s="118" t="s">
        <v>98</v>
      </c>
      <c r="AO6" s="126">
        <v>63</v>
      </c>
      <c r="AP6" s="118" t="s">
        <v>99</v>
      </c>
      <c r="AQ6" s="88" t="s">
        <v>90</v>
      </c>
      <c r="AR6" s="83"/>
      <c r="AS6" s="89" t="s">
        <v>90</v>
      </c>
      <c r="AT6" s="118" t="s">
        <v>100</v>
      </c>
      <c r="AU6" s="131">
        <v>90</v>
      </c>
      <c r="AV6" s="130" t="s">
        <v>101</v>
      </c>
      <c r="AW6" s="90">
        <v>45993</v>
      </c>
      <c r="AX6" s="91">
        <v>45993</v>
      </c>
      <c r="BA6" s="79"/>
    </row>
    <row r="7" spans="1:53" ht="18" customHeight="1" thickTop="1" thickBot="1">
      <c r="A7" s="80">
        <v>45994</v>
      </c>
      <c r="B7" s="81">
        <v>45994</v>
      </c>
      <c r="C7" s="82"/>
      <c r="D7" s="71" t="s">
        <v>110</v>
      </c>
      <c r="E7" s="118" t="s">
        <v>110</v>
      </c>
      <c r="F7" s="118">
        <v>2</v>
      </c>
      <c r="G7" s="118" t="s">
        <v>111</v>
      </c>
      <c r="H7" s="72" t="s">
        <v>111</v>
      </c>
      <c r="I7" s="83"/>
      <c r="J7" s="71" t="s">
        <v>90</v>
      </c>
      <c r="K7" s="118" t="s">
        <v>93</v>
      </c>
      <c r="L7" s="118" t="s">
        <v>90</v>
      </c>
      <c r="M7" s="118" t="s">
        <v>94</v>
      </c>
      <c r="N7" s="72" t="s">
        <v>90</v>
      </c>
      <c r="O7" s="85"/>
      <c r="P7" s="71" t="s">
        <v>94</v>
      </c>
      <c r="Q7" s="118" t="s">
        <v>94</v>
      </c>
      <c r="R7" s="118">
        <v>31</v>
      </c>
      <c r="S7" s="118">
        <v>930</v>
      </c>
      <c r="T7" s="72" t="s">
        <v>90</v>
      </c>
      <c r="U7" s="85"/>
      <c r="V7" s="72" t="s">
        <v>90</v>
      </c>
      <c r="W7" s="83"/>
      <c r="X7" s="120">
        <v>1915</v>
      </c>
      <c r="Y7" s="118" t="s">
        <v>90</v>
      </c>
      <c r="Z7" s="118">
        <v>2045</v>
      </c>
      <c r="AA7" s="83"/>
      <c r="AB7" s="92"/>
      <c r="AC7" s="121">
        <v>2100</v>
      </c>
      <c r="AD7" s="122" t="s">
        <v>90</v>
      </c>
      <c r="AE7" s="123">
        <v>2230</v>
      </c>
      <c r="AF7" s="83"/>
      <c r="AG7" s="84" t="s">
        <v>90</v>
      </c>
      <c r="AH7" s="118" t="s">
        <v>96</v>
      </c>
      <c r="AI7" s="125">
        <v>43</v>
      </c>
      <c r="AJ7" s="135" t="s">
        <v>97</v>
      </c>
      <c r="AK7" s="86" t="s">
        <v>90</v>
      </c>
      <c r="AL7" s="83"/>
      <c r="AM7" s="87" t="s">
        <v>90</v>
      </c>
      <c r="AN7" s="118" t="s">
        <v>98</v>
      </c>
      <c r="AO7" s="126">
        <v>64</v>
      </c>
      <c r="AP7" s="118" t="s">
        <v>99</v>
      </c>
      <c r="AQ7" s="88" t="s">
        <v>90</v>
      </c>
      <c r="AR7" s="83"/>
      <c r="AS7" s="89" t="s">
        <v>90</v>
      </c>
      <c r="AT7" s="118" t="s">
        <v>100</v>
      </c>
      <c r="AU7" s="131">
        <v>91</v>
      </c>
      <c r="AV7" s="130" t="s">
        <v>101</v>
      </c>
      <c r="AW7" s="90">
        <v>45994</v>
      </c>
      <c r="AX7" s="91">
        <v>45994</v>
      </c>
      <c r="BA7" s="79"/>
    </row>
    <row r="8" spans="1:53" ht="18" customHeight="1" thickTop="1" thickBot="1">
      <c r="A8" s="80">
        <v>45995</v>
      </c>
      <c r="B8" s="81">
        <v>45995</v>
      </c>
      <c r="C8" s="82"/>
      <c r="D8" s="71" t="s">
        <v>110</v>
      </c>
      <c r="E8" s="118" t="s">
        <v>110</v>
      </c>
      <c r="F8" s="118">
        <v>3</v>
      </c>
      <c r="G8" s="118" t="s">
        <v>111</v>
      </c>
      <c r="H8" s="72" t="s">
        <v>111</v>
      </c>
      <c r="I8" s="83"/>
      <c r="J8" s="71" t="s">
        <v>90</v>
      </c>
      <c r="K8" s="118" t="s">
        <v>93</v>
      </c>
      <c r="L8" s="118" t="s">
        <v>90</v>
      </c>
      <c r="M8" s="118" t="s">
        <v>94</v>
      </c>
      <c r="N8" s="72" t="s">
        <v>90</v>
      </c>
      <c r="O8" s="85"/>
      <c r="P8" s="71" t="s">
        <v>94</v>
      </c>
      <c r="Q8" s="118" t="s">
        <v>94</v>
      </c>
      <c r="R8" s="118">
        <v>32</v>
      </c>
      <c r="S8" s="118">
        <v>930</v>
      </c>
      <c r="T8" s="72" t="s">
        <v>90</v>
      </c>
      <c r="U8" s="85"/>
      <c r="V8" s="72" t="s">
        <v>90</v>
      </c>
      <c r="W8" s="83"/>
      <c r="X8" s="120">
        <v>1915</v>
      </c>
      <c r="Y8" s="118" t="s">
        <v>90</v>
      </c>
      <c r="Z8" s="118">
        <v>2045</v>
      </c>
      <c r="AA8" s="83"/>
      <c r="AB8" s="92"/>
      <c r="AC8" s="121">
        <v>2100</v>
      </c>
      <c r="AD8" s="122" t="s">
        <v>90</v>
      </c>
      <c r="AE8" s="123">
        <v>2230</v>
      </c>
      <c r="AF8" s="83"/>
      <c r="AG8" s="87" t="s">
        <v>90</v>
      </c>
      <c r="AH8" s="118" t="s">
        <v>96</v>
      </c>
      <c r="AI8" s="126">
        <v>44</v>
      </c>
      <c r="AJ8" s="135" t="s">
        <v>97</v>
      </c>
      <c r="AK8" s="88" t="s">
        <v>90</v>
      </c>
      <c r="AL8" s="83"/>
      <c r="AM8" s="87" t="s">
        <v>90</v>
      </c>
      <c r="AN8" s="118" t="s">
        <v>98</v>
      </c>
      <c r="AO8" s="126">
        <v>65</v>
      </c>
      <c r="AP8" s="118" t="s">
        <v>99</v>
      </c>
      <c r="AQ8" s="88" t="s">
        <v>90</v>
      </c>
      <c r="AR8" s="83"/>
      <c r="AS8" s="89" t="s">
        <v>90</v>
      </c>
      <c r="AT8" s="118" t="s">
        <v>100</v>
      </c>
      <c r="AU8" s="131">
        <v>92</v>
      </c>
      <c r="AV8" s="130" t="s">
        <v>101</v>
      </c>
      <c r="AW8" s="90">
        <v>45995</v>
      </c>
      <c r="AX8" s="91">
        <v>45995</v>
      </c>
      <c r="BA8" s="79"/>
    </row>
    <row r="9" spans="1:53" ht="18" customHeight="1" thickTop="1" thickBot="1">
      <c r="A9" s="80">
        <v>45996</v>
      </c>
      <c r="B9" s="81">
        <v>45996</v>
      </c>
      <c r="C9" s="82"/>
      <c r="D9" s="71" t="s">
        <v>110</v>
      </c>
      <c r="E9" s="118" t="s">
        <v>110</v>
      </c>
      <c r="F9" s="118">
        <v>4</v>
      </c>
      <c r="G9" s="118" t="s">
        <v>111</v>
      </c>
      <c r="H9" s="72" t="s">
        <v>111</v>
      </c>
      <c r="I9" s="83"/>
      <c r="J9" s="71" t="s">
        <v>90</v>
      </c>
      <c r="K9" s="118" t="s">
        <v>93</v>
      </c>
      <c r="L9" s="118" t="s">
        <v>90</v>
      </c>
      <c r="M9" s="118" t="s">
        <v>94</v>
      </c>
      <c r="N9" s="72" t="s">
        <v>90</v>
      </c>
      <c r="O9" s="85"/>
      <c r="P9" s="71" t="s">
        <v>90</v>
      </c>
      <c r="Q9" s="118" t="s">
        <v>95</v>
      </c>
      <c r="R9" s="118" t="s">
        <v>90</v>
      </c>
      <c r="S9" s="118">
        <v>945</v>
      </c>
      <c r="T9" s="72" t="s">
        <v>90</v>
      </c>
      <c r="U9" s="85"/>
      <c r="V9" s="72" t="s">
        <v>90</v>
      </c>
      <c r="W9" s="83"/>
      <c r="X9" s="120">
        <v>1915</v>
      </c>
      <c r="Y9" s="118" t="s">
        <v>90</v>
      </c>
      <c r="Z9" s="118">
        <v>2045</v>
      </c>
      <c r="AA9" s="83"/>
      <c r="AB9" s="92"/>
      <c r="AC9" s="121">
        <v>2100</v>
      </c>
      <c r="AD9" s="122" t="s">
        <v>90</v>
      </c>
      <c r="AE9" s="123">
        <v>2230</v>
      </c>
      <c r="AF9" s="83"/>
      <c r="AG9" s="84" t="s">
        <v>90</v>
      </c>
      <c r="AH9" s="118" t="s">
        <v>96</v>
      </c>
      <c r="AI9" s="125" t="s">
        <v>90</v>
      </c>
      <c r="AJ9" s="135" t="s">
        <v>97</v>
      </c>
      <c r="AK9" s="86" t="s">
        <v>90</v>
      </c>
      <c r="AL9" s="83"/>
      <c r="AM9" s="87" t="s">
        <v>90</v>
      </c>
      <c r="AN9" s="118" t="s">
        <v>98</v>
      </c>
      <c r="AO9" s="126">
        <v>66</v>
      </c>
      <c r="AP9" s="118" t="s">
        <v>99</v>
      </c>
      <c r="AQ9" s="88" t="s">
        <v>90</v>
      </c>
      <c r="AR9" s="83"/>
      <c r="AS9" s="89" t="s">
        <v>90</v>
      </c>
      <c r="AT9" s="118" t="s">
        <v>100</v>
      </c>
      <c r="AU9" s="131">
        <v>93</v>
      </c>
      <c r="AV9" s="130" t="s">
        <v>101</v>
      </c>
      <c r="AW9" s="90">
        <v>45996</v>
      </c>
      <c r="AX9" s="91">
        <v>45996</v>
      </c>
      <c r="BA9" s="79"/>
    </row>
    <row r="10" spans="1:53" ht="18" customHeight="1" thickTop="1" thickBot="1">
      <c r="A10" s="80">
        <v>45997</v>
      </c>
      <c r="B10" s="81">
        <v>45997</v>
      </c>
      <c r="C10" s="82"/>
      <c r="D10" s="71" t="s">
        <v>110</v>
      </c>
      <c r="E10" s="118" t="s">
        <v>110</v>
      </c>
      <c r="F10" s="118">
        <v>5</v>
      </c>
      <c r="G10" s="118" t="s">
        <v>111</v>
      </c>
      <c r="H10" s="72" t="s">
        <v>111</v>
      </c>
      <c r="I10" s="83"/>
      <c r="J10" s="71" t="s">
        <v>90</v>
      </c>
      <c r="K10" s="118" t="s">
        <v>93</v>
      </c>
      <c r="L10" s="118" t="s">
        <v>90</v>
      </c>
      <c r="M10" s="118" t="s">
        <v>94</v>
      </c>
      <c r="N10" s="72" t="s">
        <v>90</v>
      </c>
      <c r="O10" s="85"/>
      <c r="P10" s="71" t="s">
        <v>90</v>
      </c>
      <c r="Q10" s="118" t="s">
        <v>95</v>
      </c>
      <c r="R10" s="118" t="s">
        <v>90</v>
      </c>
      <c r="S10" s="118">
        <v>945</v>
      </c>
      <c r="T10" s="72" t="s">
        <v>90</v>
      </c>
      <c r="U10" s="85"/>
      <c r="V10" s="72" t="s">
        <v>90</v>
      </c>
      <c r="W10" s="83"/>
      <c r="X10" s="120">
        <v>1915</v>
      </c>
      <c r="Y10" s="118" t="s">
        <v>90</v>
      </c>
      <c r="Z10" s="118">
        <v>2045</v>
      </c>
      <c r="AA10" s="83"/>
      <c r="AB10" s="92"/>
      <c r="AC10" s="121">
        <v>2100</v>
      </c>
      <c r="AD10" s="122" t="s">
        <v>90</v>
      </c>
      <c r="AE10" s="123">
        <v>2230</v>
      </c>
      <c r="AF10" s="83"/>
      <c r="AG10" s="84" t="s">
        <v>90</v>
      </c>
      <c r="AH10" s="118" t="s">
        <v>96</v>
      </c>
      <c r="AI10" s="125" t="s">
        <v>90</v>
      </c>
      <c r="AJ10" s="135" t="s">
        <v>97</v>
      </c>
      <c r="AK10" s="86" t="s">
        <v>90</v>
      </c>
      <c r="AL10" s="83"/>
      <c r="AM10" s="87" t="s">
        <v>90</v>
      </c>
      <c r="AN10" s="118" t="s">
        <v>98</v>
      </c>
      <c r="AO10" s="126">
        <v>67</v>
      </c>
      <c r="AP10" s="118" t="s">
        <v>99</v>
      </c>
      <c r="AQ10" s="88" t="s">
        <v>90</v>
      </c>
      <c r="AR10" s="83"/>
      <c r="AS10" s="89" t="s">
        <v>90</v>
      </c>
      <c r="AT10" s="118" t="s">
        <v>100</v>
      </c>
      <c r="AU10" s="131">
        <v>94</v>
      </c>
      <c r="AV10" s="130" t="s">
        <v>101</v>
      </c>
      <c r="AW10" s="90">
        <v>45997</v>
      </c>
      <c r="AX10" s="91">
        <v>45997</v>
      </c>
      <c r="BA10" s="79"/>
    </row>
    <row r="11" spans="1:53" ht="18" customHeight="1" thickTop="1" thickBot="1">
      <c r="A11" s="80">
        <v>45998</v>
      </c>
      <c r="B11" s="81">
        <v>45998</v>
      </c>
      <c r="C11" s="82"/>
      <c r="D11" s="71" t="s">
        <v>110</v>
      </c>
      <c r="E11" s="118" t="s">
        <v>110</v>
      </c>
      <c r="F11" s="118">
        <v>6</v>
      </c>
      <c r="G11" s="118" t="s">
        <v>111</v>
      </c>
      <c r="H11" s="72" t="s">
        <v>111</v>
      </c>
      <c r="I11" s="83"/>
      <c r="J11" s="71" t="s">
        <v>90</v>
      </c>
      <c r="K11" s="118" t="s">
        <v>93</v>
      </c>
      <c r="L11" s="118" t="s">
        <v>90</v>
      </c>
      <c r="M11" s="118" t="s">
        <v>94</v>
      </c>
      <c r="N11" s="72" t="s">
        <v>90</v>
      </c>
      <c r="O11" s="85"/>
      <c r="P11" s="71" t="s">
        <v>90</v>
      </c>
      <c r="Q11" s="118" t="s">
        <v>95</v>
      </c>
      <c r="R11" s="118" t="s">
        <v>90</v>
      </c>
      <c r="S11" s="118">
        <v>945</v>
      </c>
      <c r="T11" s="72" t="s">
        <v>90</v>
      </c>
      <c r="U11" s="85"/>
      <c r="V11" s="72" t="s">
        <v>90</v>
      </c>
      <c r="W11" s="83"/>
      <c r="X11" s="120">
        <v>1915</v>
      </c>
      <c r="Y11" s="118" t="s">
        <v>90</v>
      </c>
      <c r="Z11" s="118">
        <v>2045</v>
      </c>
      <c r="AA11" s="83"/>
      <c r="AB11" s="92"/>
      <c r="AC11" s="121">
        <v>2100</v>
      </c>
      <c r="AD11" s="122" t="s">
        <v>90</v>
      </c>
      <c r="AE11" s="123">
        <v>2230</v>
      </c>
      <c r="AF11" s="83"/>
      <c r="AG11" s="84" t="s">
        <v>90</v>
      </c>
      <c r="AH11" s="118" t="s">
        <v>96</v>
      </c>
      <c r="AI11" s="125">
        <v>45</v>
      </c>
      <c r="AJ11" s="135" t="s">
        <v>97</v>
      </c>
      <c r="AK11" s="86" t="s">
        <v>90</v>
      </c>
      <c r="AL11" s="83"/>
      <c r="AM11" s="87" t="s">
        <v>90</v>
      </c>
      <c r="AN11" s="118" t="s">
        <v>98</v>
      </c>
      <c r="AO11" s="126">
        <v>68</v>
      </c>
      <c r="AP11" s="118" t="s">
        <v>99</v>
      </c>
      <c r="AQ11" s="88" t="s">
        <v>90</v>
      </c>
      <c r="AR11" s="83"/>
      <c r="AS11" s="89" t="s">
        <v>90</v>
      </c>
      <c r="AT11" s="118" t="s">
        <v>100</v>
      </c>
      <c r="AU11" s="131">
        <v>95</v>
      </c>
      <c r="AV11" s="130" t="s">
        <v>101</v>
      </c>
      <c r="AW11" s="90">
        <v>45998</v>
      </c>
      <c r="AX11" s="91">
        <v>45998</v>
      </c>
      <c r="BA11" s="79"/>
    </row>
    <row r="12" spans="1:53" ht="18" customHeight="1" thickTop="1" thickBot="1">
      <c r="A12" s="80">
        <v>45999</v>
      </c>
      <c r="B12" s="81">
        <v>45999</v>
      </c>
      <c r="C12" s="82"/>
      <c r="D12" s="71" t="s">
        <v>110</v>
      </c>
      <c r="E12" s="118" t="s">
        <v>110</v>
      </c>
      <c r="F12" s="118">
        <v>7</v>
      </c>
      <c r="G12" s="118" t="s">
        <v>111</v>
      </c>
      <c r="H12" s="72" t="s">
        <v>111</v>
      </c>
      <c r="I12" s="83"/>
      <c r="J12" s="71" t="s">
        <v>90</v>
      </c>
      <c r="K12" s="118" t="s">
        <v>93</v>
      </c>
      <c r="L12" s="118" t="s">
        <v>90</v>
      </c>
      <c r="M12" s="118" t="s">
        <v>94</v>
      </c>
      <c r="N12" s="72" t="s">
        <v>90</v>
      </c>
      <c r="O12" s="85"/>
      <c r="P12" s="71" t="s">
        <v>94</v>
      </c>
      <c r="Q12" s="118" t="s">
        <v>94</v>
      </c>
      <c r="R12" s="118">
        <v>33</v>
      </c>
      <c r="S12" s="118">
        <v>930</v>
      </c>
      <c r="T12" s="72" t="s">
        <v>90</v>
      </c>
      <c r="U12" s="85"/>
      <c r="V12" s="72" t="s">
        <v>90</v>
      </c>
      <c r="W12" s="83"/>
      <c r="X12" s="120">
        <v>1915</v>
      </c>
      <c r="Y12" s="118" t="s">
        <v>90</v>
      </c>
      <c r="Z12" s="118">
        <v>2045</v>
      </c>
      <c r="AA12" s="83"/>
      <c r="AB12" s="92"/>
      <c r="AC12" s="121">
        <v>2100</v>
      </c>
      <c r="AD12" s="122" t="s">
        <v>90</v>
      </c>
      <c r="AE12" s="123">
        <v>2230</v>
      </c>
      <c r="AF12" s="83"/>
      <c r="AG12" s="87" t="s">
        <v>90</v>
      </c>
      <c r="AH12" s="118" t="s">
        <v>96</v>
      </c>
      <c r="AI12" s="126">
        <v>46</v>
      </c>
      <c r="AJ12" s="135" t="s">
        <v>97</v>
      </c>
      <c r="AK12" s="88" t="s">
        <v>90</v>
      </c>
      <c r="AL12" s="83"/>
      <c r="AM12" s="94" t="s">
        <v>90</v>
      </c>
      <c r="AN12" s="118" t="s">
        <v>98</v>
      </c>
      <c r="AO12" s="127">
        <v>69</v>
      </c>
      <c r="AP12" s="118" t="s">
        <v>99</v>
      </c>
      <c r="AQ12" s="93" t="s">
        <v>90</v>
      </c>
      <c r="AR12" s="83"/>
      <c r="AS12" s="89" t="s">
        <v>90</v>
      </c>
      <c r="AT12" s="118" t="s">
        <v>100</v>
      </c>
      <c r="AU12" s="131">
        <v>96</v>
      </c>
      <c r="AV12" s="130" t="s">
        <v>101</v>
      </c>
      <c r="AW12" s="90">
        <v>45999</v>
      </c>
      <c r="AX12" s="91">
        <v>45999</v>
      </c>
      <c r="BA12" s="79"/>
    </row>
    <row r="13" spans="1:53" ht="18" customHeight="1" thickTop="1" thickBot="1">
      <c r="A13" s="80">
        <v>46000</v>
      </c>
      <c r="B13" s="81">
        <v>46000</v>
      </c>
      <c r="C13" s="82"/>
      <c r="D13" s="71" t="s">
        <v>110</v>
      </c>
      <c r="E13" s="118" t="s">
        <v>110</v>
      </c>
      <c r="F13" s="118">
        <v>8</v>
      </c>
      <c r="G13" s="118" t="s">
        <v>111</v>
      </c>
      <c r="H13" s="72" t="s">
        <v>111</v>
      </c>
      <c r="I13" s="83"/>
      <c r="J13" s="71" t="s">
        <v>90</v>
      </c>
      <c r="K13" s="118" t="s">
        <v>93</v>
      </c>
      <c r="L13" s="118" t="s">
        <v>90</v>
      </c>
      <c r="M13" s="118" t="s">
        <v>94</v>
      </c>
      <c r="N13" s="72" t="s">
        <v>90</v>
      </c>
      <c r="O13" s="85"/>
      <c r="P13" s="71" t="s">
        <v>90</v>
      </c>
      <c r="Q13" s="118" t="s">
        <v>95</v>
      </c>
      <c r="R13" s="118" t="s">
        <v>90</v>
      </c>
      <c r="S13" s="118">
        <v>945</v>
      </c>
      <c r="T13" s="72" t="s">
        <v>90</v>
      </c>
      <c r="U13" s="85"/>
      <c r="V13" s="72" t="s">
        <v>90</v>
      </c>
      <c r="W13" s="83"/>
      <c r="X13" s="120">
        <v>1915</v>
      </c>
      <c r="Y13" s="118" t="s">
        <v>90</v>
      </c>
      <c r="Z13" s="118">
        <v>2045</v>
      </c>
      <c r="AA13" s="83"/>
      <c r="AB13" s="92"/>
      <c r="AC13" s="121">
        <v>2100</v>
      </c>
      <c r="AD13" s="122" t="s">
        <v>90</v>
      </c>
      <c r="AE13" s="123">
        <v>2230</v>
      </c>
      <c r="AF13" s="83"/>
      <c r="AG13" s="87" t="s">
        <v>90</v>
      </c>
      <c r="AH13" s="118" t="s">
        <v>96</v>
      </c>
      <c r="AI13" s="126">
        <v>47</v>
      </c>
      <c r="AJ13" s="135" t="s">
        <v>97</v>
      </c>
      <c r="AK13" s="88" t="s">
        <v>90</v>
      </c>
      <c r="AL13" s="83"/>
      <c r="AM13" s="87" t="s">
        <v>90</v>
      </c>
      <c r="AN13" s="118" t="s">
        <v>98</v>
      </c>
      <c r="AO13" s="126">
        <v>70</v>
      </c>
      <c r="AP13" s="118" t="s">
        <v>99</v>
      </c>
      <c r="AQ13" s="88" t="s">
        <v>90</v>
      </c>
      <c r="AR13" s="83"/>
      <c r="AS13" s="89" t="s">
        <v>90</v>
      </c>
      <c r="AT13" s="118" t="s">
        <v>100</v>
      </c>
      <c r="AU13" s="131">
        <v>97</v>
      </c>
      <c r="AV13" s="130" t="s">
        <v>101</v>
      </c>
      <c r="AW13" s="90">
        <v>46000</v>
      </c>
      <c r="AX13" s="91">
        <v>46000</v>
      </c>
      <c r="BA13" s="79"/>
    </row>
    <row r="14" spans="1:53" ht="18" customHeight="1" thickTop="1" thickBot="1">
      <c r="A14" s="80">
        <v>46001</v>
      </c>
      <c r="B14" s="81">
        <v>46001</v>
      </c>
      <c r="C14" s="82"/>
      <c r="D14" s="71" t="s">
        <v>110</v>
      </c>
      <c r="E14" s="118" t="s">
        <v>110</v>
      </c>
      <c r="F14" s="118">
        <v>9</v>
      </c>
      <c r="G14" s="118" t="s">
        <v>111</v>
      </c>
      <c r="H14" s="72" t="s">
        <v>111</v>
      </c>
      <c r="I14" s="83"/>
      <c r="J14" s="71" t="s">
        <v>90</v>
      </c>
      <c r="K14" s="118" t="s">
        <v>93</v>
      </c>
      <c r="L14" s="118" t="s">
        <v>90</v>
      </c>
      <c r="M14" s="118" t="s">
        <v>94</v>
      </c>
      <c r="N14" s="72" t="s">
        <v>90</v>
      </c>
      <c r="O14" s="85"/>
      <c r="P14" s="71" t="s">
        <v>94</v>
      </c>
      <c r="Q14" s="118" t="s">
        <v>94</v>
      </c>
      <c r="R14" s="118">
        <v>34</v>
      </c>
      <c r="S14" s="118">
        <v>930</v>
      </c>
      <c r="T14" s="72" t="s">
        <v>90</v>
      </c>
      <c r="U14" s="85"/>
      <c r="V14" s="72" t="s">
        <v>90</v>
      </c>
      <c r="W14" s="83"/>
      <c r="X14" s="120">
        <v>1915</v>
      </c>
      <c r="Y14" s="118" t="s">
        <v>90</v>
      </c>
      <c r="Z14" s="118">
        <v>2045</v>
      </c>
      <c r="AA14" s="83"/>
      <c r="AB14" s="92"/>
      <c r="AC14" s="121">
        <v>2100</v>
      </c>
      <c r="AD14" s="122" t="s">
        <v>90</v>
      </c>
      <c r="AE14" s="123">
        <v>2230</v>
      </c>
      <c r="AF14" s="83"/>
      <c r="AG14" s="87" t="s">
        <v>90</v>
      </c>
      <c r="AH14" s="118" t="s">
        <v>96</v>
      </c>
      <c r="AI14" s="126">
        <v>48</v>
      </c>
      <c r="AJ14" s="135" t="s">
        <v>97</v>
      </c>
      <c r="AK14" s="88" t="s">
        <v>90</v>
      </c>
      <c r="AL14" s="83"/>
      <c r="AM14" s="87" t="s">
        <v>90</v>
      </c>
      <c r="AN14" s="118" t="s">
        <v>98</v>
      </c>
      <c r="AO14" s="126">
        <v>71</v>
      </c>
      <c r="AP14" s="118" t="s">
        <v>99</v>
      </c>
      <c r="AQ14" s="88" t="s">
        <v>90</v>
      </c>
      <c r="AR14" s="83"/>
      <c r="AS14" s="89" t="s">
        <v>90</v>
      </c>
      <c r="AT14" s="118" t="s">
        <v>100</v>
      </c>
      <c r="AU14" s="131">
        <v>98</v>
      </c>
      <c r="AV14" s="130" t="s">
        <v>101</v>
      </c>
      <c r="AW14" s="90">
        <v>46001</v>
      </c>
      <c r="AX14" s="91">
        <v>46001</v>
      </c>
      <c r="BA14" s="79"/>
    </row>
    <row r="15" spans="1:53" ht="18" customHeight="1" thickTop="1" thickBot="1">
      <c r="A15" s="80">
        <v>46002</v>
      </c>
      <c r="B15" s="81">
        <v>46002</v>
      </c>
      <c r="C15" s="82"/>
      <c r="D15" s="71" t="s">
        <v>110</v>
      </c>
      <c r="E15" s="118" t="s">
        <v>110</v>
      </c>
      <c r="F15" s="118">
        <v>10</v>
      </c>
      <c r="G15" s="118" t="s">
        <v>111</v>
      </c>
      <c r="H15" s="72" t="s">
        <v>111</v>
      </c>
      <c r="I15" s="83"/>
      <c r="J15" s="71" t="s">
        <v>90</v>
      </c>
      <c r="K15" s="118" t="s">
        <v>93</v>
      </c>
      <c r="L15" s="118" t="s">
        <v>90</v>
      </c>
      <c r="M15" s="118" t="s">
        <v>94</v>
      </c>
      <c r="N15" s="72" t="s">
        <v>90</v>
      </c>
      <c r="O15" s="85"/>
      <c r="P15" s="71" t="s">
        <v>94</v>
      </c>
      <c r="Q15" s="118" t="s">
        <v>94</v>
      </c>
      <c r="R15" s="118">
        <v>35</v>
      </c>
      <c r="S15" s="118">
        <v>930</v>
      </c>
      <c r="T15" s="72" t="s">
        <v>90</v>
      </c>
      <c r="U15" s="85"/>
      <c r="V15" s="72" t="s">
        <v>90</v>
      </c>
      <c r="W15" s="83"/>
      <c r="X15" s="120">
        <v>1915</v>
      </c>
      <c r="Y15" s="118" t="s">
        <v>90</v>
      </c>
      <c r="Z15" s="118">
        <v>2045</v>
      </c>
      <c r="AA15" s="83"/>
      <c r="AB15" s="92"/>
      <c r="AC15" s="121">
        <v>2100</v>
      </c>
      <c r="AD15" s="122" t="s">
        <v>90</v>
      </c>
      <c r="AE15" s="123">
        <v>2230</v>
      </c>
      <c r="AF15" s="83"/>
      <c r="AG15" s="87" t="s">
        <v>90</v>
      </c>
      <c r="AH15" s="118" t="s">
        <v>96</v>
      </c>
      <c r="AI15" s="126">
        <v>49</v>
      </c>
      <c r="AJ15" s="135" t="s">
        <v>97</v>
      </c>
      <c r="AK15" s="88" t="s">
        <v>90</v>
      </c>
      <c r="AL15" s="83"/>
      <c r="AM15" s="87" t="s">
        <v>90</v>
      </c>
      <c r="AN15" s="118" t="s">
        <v>98</v>
      </c>
      <c r="AO15" s="126">
        <v>72</v>
      </c>
      <c r="AP15" s="118" t="s">
        <v>99</v>
      </c>
      <c r="AQ15" s="88" t="s">
        <v>90</v>
      </c>
      <c r="AR15" s="83"/>
      <c r="AS15" s="89" t="s">
        <v>90</v>
      </c>
      <c r="AT15" s="118" t="s">
        <v>100</v>
      </c>
      <c r="AU15" s="131">
        <v>99</v>
      </c>
      <c r="AV15" s="130" t="s">
        <v>101</v>
      </c>
      <c r="AW15" s="90">
        <v>46002</v>
      </c>
      <c r="AX15" s="91">
        <v>46002</v>
      </c>
      <c r="BA15" s="79"/>
    </row>
    <row r="16" spans="1:53" ht="18" customHeight="1" thickTop="1" thickBot="1">
      <c r="A16" s="80">
        <v>46003</v>
      </c>
      <c r="B16" s="81">
        <v>46003</v>
      </c>
      <c r="C16" s="82"/>
      <c r="D16" s="71" t="s">
        <v>110</v>
      </c>
      <c r="E16" s="118" t="s">
        <v>110</v>
      </c>
      <c r="F16" s="118">
        <v>11</v>
      </c>
      <c r="G16" s="118" t="s">
        <v>111</v>
      </c>
      <c r="H16" s="72" t="s">
        <v>111</v>
      </c>
      <c r="I16" s="83"/>
      <c r="J16" s="71" t="s">
        <v>90</v>
      </c>
      <c r="K16" s="118" t="s">
        <v>93</v>
      </c>
      <c r="L16" s="118" t="s">
        <v>90</v>
      </c>
      <c r="M16" s="118" t="s">
        <v>94</v>
      </c>
      <c r="N16" s="72" t="s">
        <v>90</v>
      </c>
      <c r="O16" s="85"/>
      <c r="P16" s="71" t="s">
        <v>90</v>
      </c>
      <c r="Q16" s="118" t="s">
        <v>95</v>
      </c>
      <c r="R16" s="118" t="s">
        <v>90</v>
      </c>
      <c r="S16" s="118">
        <v>945</v>
      </c>
      <c r="T16" s="72" t="s">
        <v>90</v>
      </c>
      <c r="U16" s="85"/>
      <c r="V16" s="72" t="s">
        <v>90</v>
      </c>
      <c r="W16" s="83"/>
      <c r="X16" s="120">
        <v>1915</v>
      </c>
      <c r="Y16" s="118" t="s">
        <v>90</v>
      </c>
      <c r="Z16" s="118">
        <v>2045</v>
      </c>
      <c r="AA16" s="83"/>
      <c r="AB16" s="92"/>
      <c r="AC16" s="121">
        <v>2100</v>
      </c>
      <c r="AD16" s="122" t="s">
        <v>90</v>
      </c>
      <c r="AE16" s="123">
        <v>2230</v>
      </c>
      <c r="AF16" s="83"/>
      <c r="AG16" s="84" t="s">
        <v>90</v>
      </c>
      <c r="AH16" s="118" t="s">
        <v>96</v>
      </c>
      <c r="AI16" s="125">
        <v>50</v>
      </c>
      <c r="AJ16" s="135" t="s">
        <v>97</v>
      </c>
      <c r="AK16" s="86" t="s">
        <v>90</v>
      </c>
      <c r="AL16" s="83"/>
      <c r="AM16" s="87" t="s">
        <v>90</v>
      </c>
      <c r="AN16" s="118" t="s">
        <v>98</v>
      </c>
      <c r="AO16" s="126">
        <v>73</v>
      </c>
      <c r="AP16" s="118" t="s">
        <v>99</v>
      </c>
      <c r="AQ16" s="88" t="s">
        <v>90</v>
      </c>
      <c r="AR16" s="83"/>
      <c r="AS16" s="89" t="s">
        <v>90</v>
      </c>
      <c r="AT16" s="118" t="s">
        <v>100</v>
      </c>
      <c r="AU16" s="131">
        <v>100</v>
      </c>
      <c r="AV16" s="130" t="s">
        <v>101</v>
      </c>
      <c r="AW16" s="90">
        <v>46003</v>
      </c>
      <c r="AX16" s="91">
        <v>46003</v>
      </c>
      <c r="BA16" s="79"/>
    </row>
    <row r="17" spans="1:53" ht="18" customHeight="1" thickTop="1" thickBot="1">
      <c r="A17" s="80">
        <v>46004</v>
      </c>
      <c r="B17" s="81">
        <v>46004</v>
      </c>
      <c r="C17" s="82"/>
      <c r="D17" s="71" t="s">
        <v>110</v>
      </c>
      <c r="E17" s="118" t="s">
        <v>110</v>
      </c>
      <c r="F17" s="118">
        <v>12</v>
      </c>
      <c r="G17" s="118" t="s">
        <v>111</v>
      </c>
      <c r="H17" s="72" t="s">
        <v>111</v>
      </c>
      <c r="I17" s="83"/>
      <c r="J17" s="71" t="s">
        <v>90</v>
      </c>
      <c r="K17" s="118" t="s">
        <v>93</v>
      </c>
      <c r="L17" s="118" t="s">
        <v>90</v>
      </c>
      <c r="M17" s="118" t="s">
        <v>94</v>
      </c>
      <c r="N17" s="72" t="s">
        <v>90</v>
      </c>
      <c r="O17" s="85"/>
      <c r="P17" s="71" t="s">
        <v>90</v>
      </c>
      <c r="Q17" s="118" t="s">
        <v>95</v>
      </c>
      <c r="R17" s="118" t="s">
        <v>90</v>
      </c>
      <c r="S17" s="118">
        <v>945</v>
      </c>
      <c r="T17" s="72" t="s">
        <v>90</v>
      </c>
      <c r="U17" s="85"/>
      <c r="V17" s="72" t="s">
        <v>90</v>
      </c>
      <c r="W17" s="83"/>
      <c r="X17" s="120">
        <v>1915</v>
      </c>
      <c r="Y17" s="118" t="s">
        <v>90</v>
      </c>
      <c r="Z17" s="118">
        <v>2045</v>
      </c>
      <c r="AA17" s="83"/>
      <c r="AB17" s="92"/>
      <c r="AC17" s="121">
        <v>2100</v>
      </c>
      <c r="AD17" s="122" t="s">
        <v>90</v>
      </c>
      <c r="AE17" s="123">
        <v>2230</v>
      </c>
      <c r="AF17" s="83"/>
      <c r="AG17" s="84" t="s">
        <v>90</v>
      </c>
      <c r="AH17" s="118" t="s">
        <v>96</v>
      </c>
      <c r="AI17" s="125" t="s">
        <v>90</v>
      </c>
      <c r="AJ17" s="135" t="s">
        <v>97</v>
      </c>
      <c r="AK17" s="86" t="s">
        <v>90</v>
      </c>
      <c r="AL17" s="83"/>
      <c r="AM17" s="94" t="s">
        <v>97</v>
      </c>
      <c r="AN17" s="118" t="s">
        <v>97</v>
      </c>
      <c r="AO17" s="127">
        <v>74</v>
      </c>
      <c r="AP17" s="118" t="s">
        <v>112</v>
      </c>
      <c r="AQ17" s="93" t="s">
        <v>112</v>
      </c>
      <c r="AR17" s="83"/>
      <c r="AS17" s="89" t="s">
        <v>99</v>
      </c>
      <c r="AT17" s="118" t="s">
        <v>99</v>
      </c>
      <c r="AU17" s="131">
        <v>101</v>
      </c>
      <c r="AV17" s="130" t="s">
        <v>113</v>
      </c>
      <c r="AW17" s="90">
        <v>46004</v>
      </c>
      <c r="AX17" s="91">
        <v>46004</v>
      </c>
      <c r="BA17" s="79"/>
    </row>
    <row r="18" spans="1:53" ht="18" customHeight="1" thickTop="1" thickBot="1">
      <c r="A18" s="80">
        <v>46005</v>
      </c>
      <c r="B18" s="81">
        <v>46005</v>
      </c>
      <c r="C18" s="82"/>
      <c r="D18" s="71" t="s">
        <v>110</v>
      </c>
      <c r="E18" s="118" t="s">
        <v>110</v>
      </c>
      <c r="F18" s="118">
        <v>13</v>
      </c>
      <c r="G18" s="118" t="s">
        <v>111</v>
      </c>
      <c r="H18" s="72" t="s">
        <v>111</v>
      </c>
      <c r="I18" s="83"/>
      <c r="J18" s="71" t="s">
        <v>90</v>
      </c>
      <c r="K18" s="118" t="s">
        <v>93</v>
      </c>
      <c r="L18" s="118" t="s">
        <v>90</v>
      </c>
      <c r="M18" s="118" t="s">
        <v>94</v>
      </c>
      <c r="N18" s="72" t="s">
        <v>90</v>
      </c>
      <c r="O18" s="85"/>
      <c r="P18" s="71" t="s">
        <v>90</v>
      </c>
      <c r="Q18" s="118" t="s">
        <v>95</v>
      </c>
      <c r="R18" s="118" t="s">
        <v>90</v>
      </c>
      <c r="S18" s="118">
        <v>945</v>
      </c>
      <c r="T18" s="72" t="s">
        <v>90</v>
      </c>
      <c r="U18" s="85"/>
      <c r="V18" s="72" t="s">
        <v>90</v>
      </c>
      <c r="W18" s="83"/>
      <c r="X18" s="120">
        <v>1915</v>
      </c>
      <c r="Y18" s="118" t="s">
        <v>90</v>
      </c>
      <c r="Z18" s="118">
        <v>2045</v>
      </c>
      <c r="AA18" s="83"/>
      <c r="AB18" s="92"/>
      <c r="AC18" s="121">
        <v>2100</v>
      </c>
      <c r="AD18" s="122" t="s">
        <v>90</v>
      </c>
      <c r="AE18" s="123">
        <v>2230</v>
      </c>
      <c r="AF18" s="83"/>
      <c r="AG18" s="87" t="s">
        <v>90</v>
      </c>
      <c r="AH18" s="118" t="s">
        <v>96</v>
      </c>
      <c r="AI18" s="125">
        <v>51</v>
      </c>
      <c r="AJ18" s="135" t="s">
        <v>97</v>
      </c>
      <c r="AK18" s="88" t="s">
        <v>90</v>
      </c>
      <c r="AL18" s="83"/>
      <c r="AM18" s="94" t="s">
        <v>90</v>
      </c>
      <c r="AN18" s="118" t="s">
        <v>98</v>
      </c>
      <c r="AO18" s="127">
        <v>75</v>
      </c>
      <c r="AP18" s="118" t="s">
        <v>99</v>
      </c>
      <c r="AQ18" s="93" t="s">
        <v>90</v>
      </c>
      <c r="AR18" s="83"/>
      <c r="AS18" s="89" t="s">
        <v>90</v>
      </c>
      <c r="AT18" s="118" t="s">
        <v>100</v>
      </c>
      <c r="AU18" s="131">
        <v>102</v>
      </c>
      <c r="AV18" s="130" t="s">
        <v>101</v>
      </c>
      <c r="AW18" s="90">
        <v>46005</v>
      </c>
      <c r="AX18" s="91">
        <v>46005</v>
      </c>
      <c r="BA18" s="79"/>
    </row>
    <row r="19" spans="1:53" ht="18" customHeight="1" thickTop="1" thickBot="1">
      <c r="A19" s="80">
        <v>46006</v>
      </c>
      <c r="B19" s="81">
        <v>46006</v>
      </c>
      <c r="C19" s="82"/>
      <c r="D19" s="71" t="s">
        <v>110</v>
      </c>
      <c r="E19" s="118" t="s">
        <v>110</v>
      </c>
      <c r="F19" s="118">
        <v>14</v>
      </c>
      <c r="G19" s="118" t="s">
        <v>111</v>
      </c>
      <c r="H19" s="72" t="s">
        <v>111</v>
      </c>
      <c r="I19" s="83"/>
      <c r="J19" s="71" t="s">
        <v>90</v>
      </c>
      <c r="K19" s="118" t="s">
        <v>93</v>
      </c>
      <c r="L19" s="118" t="s">
        <v>90</v>
      </c>
      <c r="M19" s="118" t="s">
        <v>94</v>
      </c>
      <c r="N19" s="72" t="s">
        <v>90</v>
      </c>
      <c r="O19" s="85"/>
      <c r="P19" s="71" t="s">
        <v>94</v>
      </c>
      <c r="Q19" s="118" t="s">
        <v>94</v>
      </c>
      <c r="R19" s="118">
        <v>36</v>
      </c>
      <c r="S19" s="118">
        <v>930</v>
      </c>
      <c r="T19" s="72" t="s">
        <v>90</v>
      </c>
      <c r="U19" s="85"/>
      <c r="V19" s="72" t="s">
        <v>90</v>
      </c>
      <c r="W19" s="83"/>
      <c r="X19" s="120">
        <v>1915</v>
      </c>
      <c r="Y19" s="118" t="s">
        <v>90</v>
      </c>
      <c r="Z19" s="118">
        <v>2045</v>
      </c>
      <c r="AA19" s="83"/>
      <c r="AB19" s="92"/>
      <c r="AC19" s="121">
        <v>2100</v>
      </c>
      <c r="AD19" s="122" t="s">
        <v>90</v>
      </c>
      <c r="AE19" s="123">
        <v>2230</v>
      </c>
      <c r="AF19" s="83"/>
      <c r="AG19" s="94" t="s">
        <v>90</v>
      </c>
      <c r="AH19" s="118" t="s">
        <v>96</v>
      </c>
      <c r="AI19" s="127">
        <v>52</v>
      </c>
      <c r="AJ19" s="135" t="s">
        <v>97</v>
      </c>
      <c r="AK19" s="93" t="s">
        <v>90</v>
      </c>
      <c r="AL19" s="83"/>
      <c r="AM19" s="94" t="s">
        <v>90</v>
      </c>
      <c r="AN19" s="118" t="s">
        <v>98</v>
      </c>
      <c r="AO19" s="127">
        <v>76</v>
      </c>
      <c r="AP19" s="118" t="s">
        <v>99</v>
      </c>
      <c r="AQ19" s="93" t="s">
        <v>90</v>
      </c>
      <c r="AR19" s="83"/>
      <c r="AS19" s="89" t="s">
        <v>90</v>
      </c>
      <c r="AT19" s="118" t="s">
        <v>100</v>
      </c>
      <c r="AU19" s="131">
        <v>103</v>
      </c>
      <c r="AV19" s="130" t="s">
        <v>101</v>
      </c>
      <c r="AW19" s="90">
        <v>46006</v>
      </c>
      <c r="AX19" s="91">
        <v>46006</v>
      </c>
      <c r="BA19" s="79"/>
    </row>
    <row r="20" spans="1:53" ht="18" customHeight="1" thickTop="1" thickBot="1">
      <c r="A20" s="80">
        <v>46007</v>
      </c>
      <c r="B20" s="81">
        <v>46007</v>
      </c>
      <c r="C20" s="82"/>
      <c r="D20" s="71" t="s">
        <v>110</v>
      </c>
      <c r="E20" s="118" t="s">
        <v>110</v>
      </c>
      <c r="F20" s="118">
        <v>15</v>
      </c>
      <c r="G20" s="118" t="s">
        <v>111</v>
      </c>
      <c r="H20" s="72" t="s">
        <v>111</v>
      </c>
      <c r="I20" s="83"/>
      <c r="J20" s="71" t="s">
        <v>90</v>
      </c>
      <c r="K20" s="118" t="s">
        <v>93</v>
      </c>
      <c r="L20" s="118" t="s">
        <v>90</v>
      </c>
      <c r="M20" s="118" t="s">
        <v>94</v>
      </c>
      <c r="N20" s="72" t="s">
        <v>90</v>
      </c>
      <c r="O20" s="85"/>
      <c r="P20" s="71" t="s">
        <v>90</v>
      </c>
      <c r="Q20" s="118" t="s">
        <v>95</v>
      </c>
      <c r="R20" s="118" t="s">
        <v>90</v>
      </c>
      <c r="S20" s="118">
        <v>945</v>
      </c>
      <c r="T20" s="72" t="s">
        <v>90</v>
      </c>
      <c r="U20" s="85"/>
      <c r="V20" s="72" t="s">
        <v>90</v>
      </c>
      <c r="W20" s="83"/>
      <c r="X20" s="120">
        <v>1915</v>
      </c>
      <c r="Y20" s="118" t="s">
        <v>90</v>
      </c>
      <c r="Z20" s="118">
        <v>2045</v>
      </c>
      <c r="AA20" s="83"/>
      <c r="AB20" s="92"/>
      <c r="AC20" s="121">
        <v>2100</v>
      </c>
      <c r="AD20" s="122" t="s">
        <v>90</v>
      </c>
      <c r="AE20" s="123">
        <v>2230</v>
      </c>
      <c r="AF20" s="83"/>
      <c r="AG20" s="84" t="s">
        <v>90</v>
      </c>
      <c r="AH20" s="118" t="s">
        <v>96</v>
      </c>
      <c r="AI20" s="125">
        <v>53</v>
      </c>
      <c r="AJ20" s="135" t="s">
        <v>97</v>
      </c>
      <c r="AK20" s="86" t="s">
        <v>90</v>
      </c>
      <c r="AL20" s="83"/>
      <c r="AM20" s="84" t="s">
        <v>90</v>
      </c>
      <c r="AN20" s="118" t="s">
        <v>98</v>
      </c>
      <c r="AO20" s="125">
        <v>77</v>
      </c>
      <c r="AP20" s="118" t="s">
        <v>99</v>
      </c>
      <c r="AQ20" s="86" t="s">
        <v>90</v>
      </c>
      <c r="AR20" s="83"/>
      <c r="AS20" s="89" t="s">
        <v>90</v>
      </c>
      <c r="AT20" s="118" t="s">
        <v>100</v>
      </c>
      <c r="AU20" s="131">
        <v>104</v>
      </c>
      <c r="AV20" s="130" t="s">
        <v>101</v>
      </c>
      <c r="AW20" s="90">
        <v>46007</v>
      </c>
      <c r="AX20" s="91">
        <v>46007</v>
      </c>
      <c r="BA20" s="79"/>
    </row>
    <row r="21" spans="1:53" ht="18" customHeight="1" thickTop="1" thickBot="1">
      <c r="A21" s="80">
        <v>46008</v>
      </c>
      <c r="B21" s="81">
        <v>46008</v>
      </c>
      <c r="C21" s="82"/>
      <c r="D21" s="71" t="s">
        <v>110</v>
      </c>
      <c r="E21" s="118" t="s">
        <v>110</v>
      </c>
      <c r="F21" s="118">
        <v>16</v>
      </c>
      <c r="G21" s="118" t="s">
        <v>111</v>
      </c>
      <c r="H21" s="72" t="s">
        <v>111</v>
      </c>
      <c r="I21" s="83"/>
      <c r="J21" s="71" t="s">
        <v>90</v>
      </c>
      <c r="K21" s="118" t="s">
        <v>93</v>
      </c>
      <c r="L21" s="118" t="s">
        <v>90</v>
      </c>
      <c r="M21" s="118" t="s">
        <v>94</v>
      </c>
      <c r="N21" s="72" t="s">
        <v>90</v>
      </c>
      <c r="O21" s="85"/>
      <c r="P21" s="71" t="s">
        <v>94</v>
      </c>
      <c r="Q21" s="118" t="s">
        <v>94</v>
      </c>
      <c r="R21" s="118">
        <v>37</v>
      </c>
      <c r="S21" s="118">
        <v>930</v>
      </c>
      <c r="T21" s="72" t="s">
        <v>90</v>
      </c>
      <c r="U21" s="85"/>
      <c r="V21" s="72" t="s">
        <v>90</v>
      </c>
      <c r="W21" s="83"/>
      <c r="X21" s="120">
        <v>1915</v>
      </c>
      <c r="Y21" s="118" t="s">
        <v>90</v>
      </c>
      <c r="Z21" s="118">
        <v>2045</v>
      </c>
      <c r="AA21" s="83"/>
      <c r="AB21" s="92"/>
      <c r="AC21" s="121">
        <v>2100</v>
      </c>
      <c r="AD21" s="122" t="s">
        <v>90</v>
      </c>
      <c r="AE21" s="123">
        <v>2230</v>
      </c>
      <c r="AF21" s="83"/>
      <c r="AG21" s="87" t="s">
        <v>90</v>
      </c>
      <c r="AH21" s="118" t="s">
        <v>96</v>
      </c>
      <c r="AI21" s="126">
        <v>54</v>
      </c>
      <c r="AJ21" s="135" t="s">
        <v>97</v>
      </c>
      <c r="AK21" s="88" t="s">
        <v>90</v>
      </c>
      <c r="AL21" s="83"/>
      <c r="AM21" s="87" t="s">
        <v>90</v>
      </c>
      <c r="AN21" s="118" t="s">
        <v>98</v>
      </c>
      <c r="AO21" s="126">
        <v>78</v>
      </c>
      <c r="AP21" s="118" t="s">
        <v>99</v>
      </c>
      <c r="AQ21" s="88" t="s">
        <v>90</v>
      </c>
      <c r="AR21" s="83"/>
      <c r="AS21" s="89" t="s">
        <v>90</v>
      </c>
      <c r="AT21" s="118" t="s">
        <v>100</v>
      </c>
      <c r="AU21" s="131">
        <v>105</v>
      </c>
      <c r="AV21" s="130" t="s">
        <v>101</v>
      </c>
      <c r="AW21" s="90">
        <v>46008</v>
      </c>
      <c r="AX21" s="91">
        <v>46008</v>
      </c>
      <c r="BA21" s="79"/>
    </row>
    <row r="22" spans="1:53" ht="18" customHeight="1" thickTop="1" thickBot="1">
      <c r="A22" s="80">
        <v>46009</v>
      </c>
      <c r="B22" s="81">
        <v>46009</v>
      </c>
      <c r="C22" s="82"/>
      <c r="D22" s="71" t="s">
        <v>110</v>
      </c>
      <c r="E22" s="118" t="s">
        <v>110</v>
      </c>
      <c r="F22" s="118">
        <v>17</v>
      </c>
      <c r="G22" s="118" t="s">
        <v>111</v>
      </c>
      <c r="H22" s="72" t="s">
        <v>111</v>
      </c>
      <c r="I22" s="83"/>
      <c r="J22" s="71" t="s">
        <v>90</v>
      </c>
      <c r="K22" s="118" t="s">
        <v>93</v>
      </c>
      <c r="L22" s="118" t="s">
        <v>90</v>
      </c>
      <c r="M22" s="118" t="s">
        <v>94</v>
      </c>
      <c r="N22" s="72" t="s">
        <v>90</v>
      </c>
      <c r="O22" s="85"/>
      <c r="P22" s="71" t="s">
        <v>94</v>
      </c>
      <c r="Q22" s="118" t="s">
        <v>94</v>
      </c>
      <c r="R22" s="118">
        <v>38</v>
      </c>
      <c r="S22" s="118">
        <v>930</v>
      </c>
      <c r="T22" s="72" t="s">
        <v>90</v>
      </c>
      <c r="U22" s="85"/>
      <c r="V22" s="72" t="s">
        <v>90</v>
      </c>
      <c r="W22" s="83"/>
      <c r="X22" s="120">
        <v>1915</v>
      </c>
      <c r="Y22" s="118" t="s">
        <v>90</v>
      </c>
      <c r="Z22" s="118">
        <v>2045</v>
      </c>
      <c r="AA22" s="83"/>
      <c r="AB22" s="92"/>
      <c r="AC22" s="121">
        <v>2100</v>
      </c>
      <c r="AD22" s="122" t="s">
        <v>90</v>
      </c>
      <c r="AE22" s="123">
        <v>2230</v>
      </c>
      <c r="AF22" s="83"/>
      <c r="AG22" s="84" t="s">
        <v>90</v>
      </c>
      <c r="AH22" s="118" t="s">
        <v>96</v>
      </c>
      <c r="AI22" s="125">
        <v>55</v>
      </c>
      <c r="AJ22" s="135" t="s">
        <v>97</v>
      </c>
      <c r="AK22" s="86" t="s">
        <v>90</v>
      </c>
      <c r="AL22" s="83"/>
      <c r="AM22" s="87" t="s">
        <v>90</v>
      </c>
      <c r="AN22" s="118" t="s">
        <v>98</v>
      </c>
      <c r="AO22" s="126">
        <v>79</v>
      </c>
      <c r="AP22" s="118" t="s">
        <v>99</v>
      </c>
      <c r="AQ22" s="88" t="s">
        <v>90</v>
      </c>
      <c r="AR22" s="83"/>
      <c r="AS22" s="89" t="s">
        <v>90</v>
      </c>
      <c r="AT22" s="118" t="s">
        <v>100</v>
      </c>
      <c r="AU22" s="131">
        <v>106</v>
      </c>
      <c r="AV22" s="130" t="s">
        <v>101</v>
      </c>
      <c r="AW22" s="90">
        <v>46009</v>
      </c>
      <c r="AX22" s="91">
        <v>46009</v>
      </c>
      <c r="BA22" s="79"/>
    </row>
    <row r="23" spans="1:53" ht="18" customHeight="1" thickTop="1" thickBot="1">
      <c r="A23" s="80">
        <v>46010</v>
      </c>
      <c r="B23" s="81">
        <v>46010</v>
      </c>
      <c r="C23" s="82"/>
      <c r="D23" s="71" t="s">
        <v>110</v>
      </c>
      <c r="E23" s="118" t="s">
        <v>110</v>
      </c>
      <c r="F23" s="118">
        <v>18</v>
      </c>
      <c r="G23" s="118" t="s">
        <v>111</v>
      </c>
      <c r="H23" s="72" t="s">
        <v>111</v>
      </c>
      <c r="I23" s="83"/>
      <c r="J23" s="71" t="s">
        <v>90</v>
      </c>
      <c r="K23" s="118" t="s">
        <v>93</v>
      </c>
      <c r="L23" s="118" t="s">
        <v>90</v>
      </c>
      <c r="M23" s="118" t="s">
        <v>94</v>
      </c>
      <c r="N23" s="72" t="s">
        <v>90</v>
      </c>
      <c r="O23" s="85"/>
      <c r="P23" s="71" t="s">
        <v>90</v>
      </c>
      <c r="Q23" s="118" t="s">
        <v>95</v>
      </c>
      <c r="R23" s="118" t="s">
        <v>90</v>
      </c>
      <c r="S23" s="118">
        <v>945</v>
      </c>
      <c r="T23" s="72" t="s">
        <v>90</v>
      </c>
      <c r="U23" s="85"/>
      <c r="V23" s="72" t="s">
        <v>90</v>
      </c>
      <c r="W23" s="83"/>
      <c r="X23" s="120">
        <v>1915</v>
      </c>
      <c r="Y23" s="118" t="s">
        <v>90</v>
      </c>
      <c r="Z23" s="118">
        <v>2045</v>
      </c>
      <c r="AA23" s="83"/>
      <c r="AB23" s="92"/>
      <c r="AC23" s="121">
        <v>2100</v>
      </c>
      <c r="AD23" s="122" t="s">
        <v>90</v>
      </c>
      <c r="AE23" s="123">
        <v>2230</v>
      </c>
      <c r="AF23" s="83"/>
      <c r="AG23" s="84" t="s">
        <v>90</v>
      </c>
      <c r="AH23" s="118" t="s">
        <v>96</v>
      </c>
      <c r="AI23" s="125" t="s">
        <v>90</v>
      </c>
      <c r="AJ23" s="135" t="s">
        <v>97</v>
      </c>
      <c r="AK23" s="86" t="s">
        <v>90</v>
      </c>
      <c r="AL23" s="83"/>
      <c r="AM23" s="87" t="s">
        <v>90</v>
      </c>
      <c r="AN23" s="118" t="s">
        <v>98</v>
      </c>
      <c r="AO23" s="126">
        <v>80</v>
      </c>
      <c r="AP23" s="118" t="s">
        <v>99</v>
      </c>
      <c r="AQ23" s="88" t="s">
        <v>90</v>
      </c>
      <c r="AR23" s="83"/>
      <c r="AS23" s="89" t="s">
        <v>90</v>
      </c>
      <c r="AT23" s="118" t="s">
        <v>100</v>
      </c>
      <c r="AU23" s="131">
        <v>107</v>
      </c>
      <c r="AV23" s="130" t="s">
        <v>101</v>
      </c>
      <c r="AW23" s="90">
        <v>46010</v>
      </c>
      <c r="AX23" s="91">
        <v>46010</v>
      </c>
      <c r="BA23" s="79"/>
    </row>
    <row r="24" spans="1:53" ht="18" customHeight="1" thickTop="1" thickBot="1">
      <c r="A24" s="80">
        <v>46011</v>
      </c>
      <c r="B24" s="81">
        <v>46011</v>
      </c>
      <c r="C24" s="82"/>
      <c r="D24" s="71" t="s">
        <v>110</v>
      </c>
      <c r="E24" s="118" t="s">
        <v>110</v>
      </c>
      <c r="F24" s="118">
        <v>19</v>
      </c>
      <c r="G24" s="118" t="s">
        <v>111</v>
      </c>
      <c r="H24" s="72" t="s">
        <v>111</v>
      </c>
      <c r="I24" s="83"/>
      <c r="J24" s="71" t="s">
        <v>90</v>
      </c>
      <c r="K24" s="118" t="s">
        <v>93</v>
      </c>
      <c r="L24" s="118" t="s">
        <v>90</v>
      </c>
      <c r="M24" s="118" t="s">
        <v>94</v>
      </c>
      <c r="N24" s="72" t="s">
        <v>90</v>
      </c>
      <c r="O24" s="85"/>
      <c r="P24" s="71" t="s">
        <v>90</v>
      </c>
      <c r="Q24" s="118" t="s">
        <v>95</v>
      </c>
      <c r="R24" s="118" t="s">
        <v>90</v>
      </c>
      <c r="S24" s="118">
        <v>945</v>
      </c>
      <c r="T24" s="72" t="s">
        <v>90</v>
      </c>
      <c r="U24" s="85"/>
      <c r="V24" s="72" t="s">
        <v>90</v>
      </c>
      <c r="W24" s="83"/>
      <c r="X24" s="120">
        <v>1915</v>
      </c>
      <c r="Y24" s="118" t="s">
        <v>90</v>
      </c>
      <c r="Z24" s="118">
        <v>2045</v>
      </c>
      <c r="AA24" s="83"/>
      <c r="AB24" s="92"/>
      <c r="AC24" s="121">
        <v>2100</v>
      </c>
      <c r="AD24" s="122" t="s">
        <v>90</v>
      </c>
      <c r="AE24" s="123">
        <v>2230</v>
      </c>
      <c r="AF24" s="83"/>
      <c r="AG24" s="84" t="s">
        <v>90</v>
      </c>
      <c r="AH24" s="118" t="s">
        <v>96</v>
      </c>
      <c r="AI24" s="125" t="s">
        <v>90</v>
      </c>
      <c r="AJ24" s="135" t="s">
        <v>97</v>
      </c>
      <c r="AK24" s="86" t="s">
        <v>90</v>
      </c>
      <c r="AL24" s="83"/>
      <c r="AM24" s="94" t="s">
        <v>90</v>
      </c>
      <c r="AN24" s="118" t="s">
        <v>98</v>
      </c>
      <c r="AO24" s="127">
        <v>81</v>
      </c>
      <c r="AP24" s="118" t="s">
        <v>99</v>
      </c>
      <c r="AQ24" s="93" t="s">
        <v>90</v>
      </c>
      <c r="AR24" s="83"/>
      <c r="AS24" s="89" t="s">
        <v>90</v>
      </c>
      <c r="AT24" s="118" t="s">
        <v>100</v>
      </c>
      <c r="AU24" s="131">
        <v>108</v>
      </c>
      <c r="AV24" s="130" t="s">
        <v>101</v>
      </c>
      <c r="AW24" s="90">
        <v>46011</v>
      </c>
      <c r="AX24" s="91">
        <v>46011</v>
      </c>
      <c r="BA24" s="79"/>
    </row>
    <row r="25" spans="1:53" ht="18" customHeight="1" thickTop="1" thickBot="1">
      <c r="A25" s="80">
        <v>46012</v>
      </c>
      <c r="B25" s="81">
        <v>46012</v>
      </c>
      <c r="C25" s="82"/>
      <c r="D25" s="71" t="s">
        <v>110</v>
      </c>
      <c r="E25" s="118" t="s">
        <v>110</v>
      </c>
      <c r="F25" s="118">
        <v>20</v>
      </c>
      <c r="G25" s="118" t="s">
        <v>111</v>
      </c>
      <c r="H25" s="72" t="s">
        <v>111</v>
      </c>
      <c r="I25" s="83"/>
      <c r="J25" s="71" t="s">
        <v>90</v>
      </c>
      <c r="K25" s="118" t="s">
        <v>93</v>
      </c>
      <c r="L25" s="118" t="s">
        <v>90</v>
      </c>
      <c r="M25" s="118" t="s">
        <v>94</v>
      </c>
      <c r="N25" s="72" t="s">
        <v>90</v>
      </c>
      <c r="O25" s="85"/>
      <c r="P25" s="71" t="s">
        <v>90</v>
      </c>
      <c r="Q25" s="118" t="s">
        <v>95</v>
      </c>
      <c r="R25" s="118" t="s">
        <v>90</v>
      </c>
      <c r="S25" s="118">
        <v>945</v>
      </c>
      <c r="T25" s="72" t="s">
        <v>90</v>
      </c>
      <c r="U25" s="85"/>
      <c r="V25" s="72" t="s">
        <v>90</v>
      </c>
      <c r="W25" s="83"/>
      <c r="X25" s="120">
        <v>1915</v>
      </c>
      <c r="Y25" s="118" t="s">
        <v>90</v>
      </c>
      <c r="Z25" s="118">
        <v>2045</v>
      </c>
      <c r="AA25" s="83"/>
      <c r="AB25" s="92"/>
      <c r="AC25" s="121">
        <v>2100</v>
      </c>
      <c r="AD25" s="122" t="s">
        <v>90</v>
      </c>
      <c r="AE25" s="123">
        <v>2230</v>
      </c>
      <c r="AF25" s="83"/>
      <c r="AG25" s="84" t="s">
        <v>90</v>
      </c>
      <c r="AH25" s="118" t="s">
        <v>96</v>
      </c>
      <c r="AI25" s="125">
        <v>56</v>
      </c>
      <c r="AJ25" s="135" t="s">
        <v>97</v>
      </c>
      <c r="AK25" s="86" t="s">
        <v>90</v>
      </c>
      <c r="AL25" s="83"/>
      <c r="AM25" s="87" t="s">
        <v>90</v>
      </c>
      <c r="AN25" s="118" t="s">
        <v>98</v>
      </c>
      <c r="AO25" s="126">
        <v>82</v>
      </c>
      <c r="AP25" s="118" t="s">
        <v>99</v>
      </c>
      <c r="AQ25" s="88" t="s">
        <v>90</v>
      </c>
      <c r="AR25" s="83"/>
      <c r="AS25" s="89" t="s">
        <v>90</v>
      </c>
      <c r="AT25" s="118" t="s">
        <v>100</v>
      </c>
      <c r="AU25" s="131">
        <v>109</v>
      </c>
      <c r="AV25" s="130" t="s">
        <v>101</v>
      </c>
      <c r="AW25" s="90">
        <v>46012</v>
      </c>
      <c r="AX25" s="91">
        <v>46012</v>
      </c>
      <c r="BA25" s="79"/>
    </row>
    <row r="26" spans="1:53" ht="18" customHeight="1" thickTop="1" thickBot="1">
      <c r="A26" s="80">
        <v>46013</v>
      </c>
      <c r="B26" s="81">
        <v>46013</v>
      </c>
      <c r="C26" s="82"/>
      <c r="D26" s="71" t="s">
        <v>110</v>
      </c>
      <c r="E26" s="118" t="s">
        <v>110</v>
      </c>
      <c r="F26" s="118">
        <v>21</v>
      </c>
      <c r="G26" s="118" t="s">
        <v>111</v>
      </c>
      <c r="H26" s="72" t="s">
        <v>111</v>
      </c>
      <c r="I26" s="83"/>
      <c r="J26" s="71" t="s">
        <v>90</v>
      </c>
      <c r="K26" s="118" t="s">
        <v>93</v>
      </c>
      <c r="L26" s="118" t="s">
        <v>90</v>
      </c>
      <c r="M26" s="118" t="s">
        <v>94</v>
      </c>
      <c r="N26" s="72" t="s">
        <v>90</v>
      </c>
      <c r="O26" s="85"/>
      <c r="P26" s="71" t="s">
        <v>94</v>
      </c>
      <c r="Q26" s="118" t="s">
        <v>94</v>
      </c>
      <c r="R26" s="118">
        <v>39</v>
      </c>
      <c r="S26" s="118">
        <v>930</v>
      </c>
      <c r="T26" s="72" t="s">
        <v>90</v>
      </c>
      <c r="U26" s="85"/>
      <c r="V26" s="72" t="s">
        <v>90</v>
      </c>
      <c r="W26" s="83"/>
      <c r="X26" s="120">
        <v>1915</v>
      </c>
      <c r="Y26" s="118" t="s">
        <v>90</v>
      </c>
      <c r="Z26" s="118">
        <v>2045</v>
      </c>
      <c r="AA26" s="83"/>
      <c r="AB26" s="92"/>
      <c r="AC26" s="121">
        <v>2100</v>
      </c>
      <c r="AD26" s="122" t="s">
        <v>90</v>
      </c>
      <c r="AE26" s="123">
        <v>2230</v>
      </c>
      <c r="AF26" s="83"/>
      <c r="AG26" s="84" t="s">
        <v>90</v>
      </c>
      <c r="AH26" s="118" t="s">
        <v>96</v>
      </c>
      <c r="AI26" s="125">
        <v>57</v>
      </c>
      <c r="AJ26" s="135" t="s">
        <v>97</v>
      </c>
      <c r="AK26" s="86" t="s">
        <v>90</v>
      </c>
      <c r="AL26" s="83"/>
      <c r="AM26" s="94" t="s">
        <v>90</v>
      </c>
      <c r="AN26" s="118" t="s">
        <v>98</v>
      </c>
      <c r="AO26" s="127">
        <v>83</v>
      </c>
      <c r="AP26" s="118" t="s">
        <v>99</v>
      </c>
      <c r="AQ26" s="93" t="s">
        <v>90</v>
      </c>
      <c r="AR26" s="83"/>
      <c r="AS26" s="89" t="s">
        <v>90</v>
      </c>
      <c r="AT26" s="118" t="s">
        <v>100</v>
      </c>
      <c r="AU26" s="131">
        <v>110</v>
      </c>
      <c r="AV26" s="130" t="s">
        <v>101</v>
      </c>
      <c r="AW26" s="90">
        <v>46013</v>
      </c>
      <c r="AX26" s="91">
        <v>46013</v>
      </c>
      <c r="BA26" s="79"/>
    </row>
    <row r="27" spans="1:53" ht="18" customHeight="1" thickTop="1" thickBot="1">
      <c r="A27" s="80">
        <v>46014</v>
      </c>
      <c r="B27" s="81">
        <v>46014</v>
      </c>
      <c r="C27" s="82"/>
      <c r="D27" s="71" t="s">
        <v>110</v>
      </c>
      <c r="E27" s="118" t="s">
        <v>110</v>
      </c>
      <c r="F27" s="118">
        <v>22</v>
      </c>
      <c r="G27" s="118" t="s">
        <v>111</v>
      </c>
      <c r="H27" s="72" t="s">
        <v>111</v>
      </c>
      <c r="I27" s="83"/>
      <c r="J27" s="71" t="s">
        <v>90</v>
      </c>
      <c r="K27" s="118" t="s">
        <v>93</v>
      </c>
      <c r="L27" s="118" t="s">
        <v>90</v>
      </c>
      <c r="M27" s="118" t="s">
        <v>94</v>
      </c>
      <c r="N27" s="72" t="s">
        <v>90</v>
      </c>
      <c r="O27" s="85"/>
      <c r="P27" s="71" t="s">
        <v>94</v>
      </c>
      <c r="Q27" s="118" t="s">
        <v>94</v>
      </c>
      <c r="R27" s="118">
        <v>40</v>
      </c>
      <c r="S27" s="118">
        <v>930</v>
      </c>
      <c r="T27" s="72" t="s">
        <v>90</v>
      </c>
      <c r="U27" s="85"/>
      <c r="V27" s="72" t="s">
        <v>90</v>
      </c>
      <c r="W27" s="83"/>
      <c r="X27" s="120">
        <v>1915</v>
      </c>
      <c r="Y27" s="118" t="s">
        <v>90</v>
      </c>
      <c r="Z27" s="118">
        <v>2045</v>
      </c>
      <c r="AA27" s="83"/>
      <c r="AB27" s="92"/>
      <c r="AC27" s="121">
        <v>2100</v>
      </c>
      <c r="AD27" s="122" t="s">
        <v>90</v>
      </c>
      <c r="AE27" s="123">
        <v>2230</v>
      </c>
      <c r="AF27" s="83"/>
      <c r="AG27" s="84" t="s">
        <v>90</v>
      </c>
      <c r="AH27" s="118" t="s">
        <v>96</v>
      </c>
      <c r="AI27" s="125">
        <v>58</v>
      </c>
      <c r="AJ27" s="135" t="s">
        <v>97</v>
      </c>
      <c r="AK27" s="86" t="s">
        <v>90</v>
      </c>
      <c r="AL27" s="83"/>
      <c r="AM27" s="87" t="s">
        <v>90</v>
      </c>
      <c r="AN27" s="118" t="s">
        <v>98</v>
      </c>
      <c r="AO27" s="126">
        <v>84</v>
      </c>
      <c r="AP27" s="118" t="s">
        <v>99</v>
      </c>
      <c r="AQ27" s="88" t="s">
        <v>90</v>
      </c>
      <c r="AR27" s="83"/>
      <c r="AS27" s="89" t="s">
        <v>90</v>
      </c>
      <c r="AT27" s="118" t="s">
        <v>100</v>
      </c>
      <c r="AU27" s="131">
        <v>111</v>
      </c>
      <c r="AV27" s="130" t="s">
        <v>101</v>
      </c>
      <c r="AW27" s="90">
        <v>46014</v>
      </c>
      <c r="AX27" s="91">
        <v>46014</v>
      </c>
      <c r="BA27" s="79"/>
    </row>
    <row r="28" spans="1:53" ht="18" customHeight="1" thickTop="1" thickBot="1">
      <c r="A28" s="80">
        <v>46015</v>
      </c>
      <c r="B28" s="81">
        <v>46015</v>
      </c>
      <c r="C28" s="82"/>
      <c r="D28" s="71" t="s">
        <v>110</v>
      </c>
      <c r="E28" s="118" t="s">
        <v>110</v>
      </c>
      <c r="F28" s="118">
        <v>23</v>
      </c>
      <c r="G28" s="118" t="s">
        <v>111</v>
      </c>
      <c r="H28" s="72" t="s">
        <v>111</v>
      </c>
      <c r="I28" s="83"/>
      <c r="J28" s="71" t="s">
        <v>90</v>
      </c>
      <c r="K28" s="118" t="s">
        <v>93</v>
      </c>
      <c r="L28" s="118" t="s">
        <v>90</v>
      </c>
      <c r="M28" s="118" t="s">
        <v>94</v>
      </c>
      <c r="N28" s="72" t="s">
        <v>90</v>
      </c>
      <c r="O28" s="85"/>
      <c r="P28" s="71" t="s">
        <v>90</v>
      </c>
      <c r="Q28" s="118" t="s">
        <v>95</v>
      </c>
      <c r="R28" s="118" t="s">
        <v>90</v>
      </c>
      <c r="S28" s="118">
        <v>945</v>
      </c>
      <c r="T28" s="72" t="s">
        <v>90</v>
      </c>
      <c r="U28" s="85"/>
      <c r="V28" s="72" t="s">
        <v>90</v>
      </c>
      <c r="W28" s="83"/>
      <c r="X28" s="120">
        <v>1915</v>
      </c>
      <c r="Y28" s="118" t="s">
        <v>90</v>
      </c>
      <c r="Z28" s="118">
        <v>2045</v>
      </c>
      <c r="AA28" s="83"/>
      <c r="AB28" s="92"/>
      <c r="AC28" s="121">
        <v>2100</v>
      </c>
      <c r="AD28" s="122" t="s">
        <v>90</v>
      </c>
      <c r="AE28" s="123">
        <v>2230</v>
      </c>
      <c r="AF28" s="83"/>
      <c r="AG28" s="84" t="s">
        <v>90</v>
      </c>
      <c r="AH28" s="118" t="s">
        <v>96</v>
      </c>
      <c r="AI28" s="125">
        <v>59</v>
      </c>
      <c r="AJ28" s="135" t="s">
        <v>97</v>
      </c>
      <c r="AK28" s="86" t="s">
        <v>90</v>
      </c>
      <c r="AL28" s="83"/>
      <c r="AM28" s="87" t="s">
        <v>90</v>
      </c>
      <c r="AN28" s="118" t="s">
        <v>98</v>
      </c>
      <c r="AO28" s="126">
        <v>85</v>
      </c>
      <c r="AP28" s="118" t="s">
        <v>99</v>
      </c>
      <c r="AQ28" s="88" t="s">
        <v>90</v>
      </c>
      <c r="AR28" s="83"/>
      <c r="AS28" s="89" t="s">
        <v>90</v>
      </c>
      <c r="AT28" s="118" t="s">
        <v>100</v>
      </c>
      <c r="AU28" s="131">
        <v>112</v>
      </c>
      <c r="AV28" s="130" t="s">
        <v>101</v>
      </c>
      <c r="AW28" s="90">
        <v>46015</v>
      </c>
      <c r="AX28" s="91">
        <v>46015</v>
      </c>
      <c r="BA28" s="79"/>
    </row>
    <row r="29" spans="1:53" ht="18" customHeight="1" thickTop="1" thickBot="1">
      <c r="A29" s="80">
        <v>46016</v>
      </c>
      <c r="B29" s="81">
        <v>46016</v>
      </c>
      <c r="C29" s="82"/>
      <c r="D29" s="71" t="s">
        <v>110</v>
      </c>
      <c r="E29" s="118" t="s">
        <v>110</v>
      </c>
      <c r="F29" s="118">
        <v>24</v>
      </c>
      <c r="G29" s="118" t="s">
        <v>111</v>
      </c>
      <c r="H29" s="72" t="s">
        <v>111</v>
      </c>
      <c r="I29" s="83"/>
      <c r="J29" s="71" t="s">
        <v>90</v>
      </c>
      <c r="K29" s="118" t="s">
        <v>93</v>
      </c>
      <c r="L29" s="118" t="s">
        <v>90</v>
      </c>
      <c r="M29" s="118" t="s">
        <v>94</v>
      </c>
      <c r="N29" s="72" t="s">
        <v>90</v>
      </c>
      <c r="O29" s="85"/>
      <c r="P29" s="71" t="s">
        <v>90</v>
      </c>
      <c r="Q29" s="118" t="s">
        <v>95</v>
      </c>
      <c r="R29" s="118" t="s">
        <v>90</v>
      </c>
      <c r="S29" s="118">
        <v>945</v>
      </c>
      <c r="T29" s="72" t="s">
        <v>90</v>
      </c>
      <c r="U29" s="85"/>
      <c r="V29" s="72" t="s">
        <v>90</v>
      </c>
      <c r="W29" s="83"/>
      <c r="X29" s="120">
        <v>1915</v>
      </c>
      <c r="Y29" s="118" t="s">
        <v>90</v>
      </c>
      <c r="Z29" s="118">
        <v>2045</v>
      </c>
      <c r="AA29" s="83"/>
      <c r="AB29" s="92"/>
      <c r="AC29" s="121">
        <v>2100</v>
      </c>
      <c r="AD29" s="122" t="s">
        <v>90</v>
      </c>
      <c r="AE29" s="123">
        <v>2230</v>
      </c>
      <c r="AF29" s="83"/>
      <c r="AG29" s="84" t="s">
        <v>90</v>
      </c>
      <c r="AH29" s="118" t="s">
        <v>96</v>
      </c>
      <c r="AI29" s="125">
        <v>60</v>
      </c>
      <c r="AJ29" s="135" t="s">
        <v>97</v>
      </c>
      <c r="AK29" s="86" t="s">
        <v>90</v>
      </c>
      <c r="AL29" s="83"/>
      <c r="AM29" s="87" t="s">
        <v>90</v>
      </c>
      <c r="AN29" s="118" t="s">
        <v>98</v>
      </c>
      <c r="AO29" s="126">
        <v>86</v>
      </c>
      <c r="AP29" s="118" t="s">
        <v>99</v>
      </c>
      <c r="AQ29" s="88" t="s">
        <v>90</v>
      </c>
      <c r="AR29" s="83"/>
      <c r="AS29" s="89" t="s">
        <v>90</v>
      </c>
      <c r="AT29" s="118" t="s">
        <v>100</v>
      </c>
      <c r="AU29" s="131">
        <v>113</v>
      </c>
      <c r="AV29" s="130" t="s">
        <v>101</v>
      </c>
      <c r="AW29" s="90">
        <v>46016</v>
      </c>
      <c r="AX29" s="91">
        <v>46016</v>
      </c>
      <c r="BA29" s="79"/>
    </row>
    <row r="30" spans="1:53" ht="18" customHeight="1" thickTop="1" thickBot="1">
      <c r="A30" s="80">
        <v>46017</v>
      </c>
      <c r="B30" s="81">
        <v>46017</v>
      </c>
      <c r="C30" s="82"/>
      <c r="D30" s="71" t="s">
        <v>110</v>
      </c>
      <c r="E30" s="118" t="s">
        <v>110</v>
      </c>
      <c r="F30" s="118">
        <v>25</v>
      </c>
      <c r="G30" s="118" t="s">
        <v>111</v>
      </c>
      <c r="H30" s="72" t="s">
        <v>111</v>
      </c>
      <c r="I30" s="83"/>
      <c r="J30" s="71" t="s">
        <v>90</v>
      </c>
      <c r="K30" s="118" t="s">
        <v>93</v>
      </c>
      <c r="L30" s="118" t="s">
        <v>90</v>
      </c>
      <c r="M30" s="118" t="s">
        <v>94</v>
      </c>
      <c r="N30" s="72" t="s">
        <v>90</v>
      </c>
      <c r="O30" s="85"/>
      <c r="P30" s="71" t="s">
        <v>90</v>
      </c>
      <c r="Q30" s="118" t="s">
        <v>95</v>
      </c>
      <c r="R30" s="118" t="s">
        <v>90</v>
      </c>
      <c r="S30" s="118">
        <v>945</v>
      </c>
      <c r="T30" s="72" t="s">
        <v>90</v>
      </c>
      <c r="U30" s="85"/>
      <c r="V30" s="72" t="s">
        <v>90</v>
      </c>
      <c r="W30" s="83"/>
      <c r="X30" s="120">
        <v>1915</v>
      </c>
      <c r="Y30" s="118" t="s">
        <v>90</v>
      </c>
      <c r="Z30" s="118">
        <v>2045</v>
      </c>
      <c r="AA30" s="83"/>
      <c r="AB30" s="92"/>
      <c r="AC30" s="121">
        <v>2100</v>
      </c>
      <c r="AD30" s="122">
        <v>41</v>
      </c>
      <c r="AE30" s="123">
        <v>2230</v>
      </c>
      <c r="AF30" s="83"/>
      <c r="AG30" s="84" t="s">
        <v>90</v>
      </c>
      <c r="AH30" s="118" t="s">
        <v>96</v>
      </c>
      <c r="AI30" s="125">
        <v>61</v>
      </c>
      <c r="AJ30" s="135" t="s">
        <v>97</v>
      </c>
      <c r="AK30" s="86" t="s">
        <v>90</v>
      </c>
      <c r="AL30" s="83"/>
      <c r="AM30" s="87" t="s">
        <v>90</v>
      </c>
      <c r="AN30" s="118" t="s">
        <v>98</v>
      </c>
      <c r="AO30" s="126">
        <v>87</v>
      </c>
      <c r="AP30" s="118" t="s">
        <v>99</v>
      </c>
      <c r="AQ30" s="88" t="s">
        <v>90</v>
      </c>
      <c r="AR30" s="83"/>
      <c r="AS30" s="89" t="s">
        <v>90</v>
      </c>
      <c r="AT30" s="118" t="s">
        <v>100</v>
      </c>
      <c r="AU30" s="131">
        <v>114</v>
      </c>
      <c r="AV30" s="130" t="s">
        <v>101</v>
      </c>
      <c r="AW30" s="90">
        <v>46017</v>
      </c>
      <c r="AX30" s="91">
        <v>46017</v>
      </c>
      <c r="BA30" s="79"/>
    </row>
    <row r="31" spans="1:53" ht="18" customHeight="1" thickTop="1" thickBot="1">
      <c r="A31" s="80">
        <v>46018</v>
      </c>
      <c r="B31" s="81">
        <v>46018</v>
      </c>
      <c r="C31" s="82"/>
      <c r="D31" s="71" t="s">
        <v>90</v>
      </c>
      <c r="E31" s="118" t="s">
        <v>91</v>
      </c>
      <c r="F31" s="118">
        <v>26</v>
      </c>
      <c r="G31" s="118" t="s">
        <v>92</v>
      </c>
      <c r="H31" s="72" t="s">
        <v>90</v>
      </c>
      <c r="I31" s="83"/>
      <c r="J31" s="71" t="s">
        <v>90</v>
      </c>
      <c r="K31" s="118" t="s">
        <v>93</v>
      </c>
      <c r="L31" s="118" t="s">
        <v>90</v>
      </c>
      <c r="M31" s="118" t="s">
        <v>94</v>
      </c>
      <c r="N31" s="72" t="s">
        <v>90</v>
      </c>
      <c r="O31" s="85"/>
      <c r="P31" s="71" t="s">
        <v>90</v>
      </c>
      <c r="Q31" s="118" t="s">
        <v>95</v>
      </c>
      <c r="R31" s="118" t="s">
        <v>90</v>
      </c>
      <c r="S31" s="118">
        <v>945</v>
      </c>
      <c r="T31" s="72" t="s">
        <v>90</v>
      </c>
      <c r="U31" s="85"/>
      <c r="V31" s="72" t="s">
        <v>90</v>
      </c>
      <c r="W31" s="83"/>
      <c r="X31" s="120">
        <v>1915</v>
      </c>
      <c r="Y31" s="118" t="s">
        <v>90</v>
      </c>
      <c r="Z31" s="118">
        <v>2045</v>
      </c>
      <c r="AA31" s="83"/>
      <c r="AB31" s="92"/>
      <c r="AC31" s="121">
        <v>2100</v>
      </c>
      <c r="AD31" s="122" t="s">
        <v>90</v>
      </c>
      <c r="AE31" s="123">
        <v>2230</v>
      </c>
      <c r="AF31" s="83"/>
      <c r="AG31" s="84" t="s">
        <v>90</v>
      </c>
      <c r="AH31" s="118" t="s">
        <v>96</v>
      </c>
      <c r="AI31" s="125" t="s">
        <v>90</v>
      </c>
      <c r="AJ31" s="135" t="s">
        <v>97</v>
      </c>
      <c r="AK31" s="86" t="s">
        <v>90</v>
      </c>
      <c r="AL31" s="83"/>
      <c r="AM31" s="94" t="s">
        <v>90</v>
      </c>
      <c r="AN31" s="118" t="s">
        <v>98</v>
      </c>
      <c r="AO31" s="127">
        <v>88</v>
      </c>
      <c r="AP31" s="118" t="s">
        <v>99</v>
      </c>
      <c r="AQ31" s="93" t="s">
        <v>90</v>
      </c>
      <c r="AR31" s="83"/>
      <c r="AS31" s="89" t="s">
        <v>90</v>
      </c>
      <c r="AT31" s="118" t="s">
        <v>100</v>
      </c>
      <c r="AU31" s="131">
        <v>115</v>
      </c>
      <c r="AV31" s="130" t="s">
        <v>101</v>
      </c>
      <c r="AW31" s="90">
        <v>46018</v>
      </c>
      <c r="AX31" s="91">
        <v>46018</v>
      </c>
      <c r="BA31" s="79"/>
    </row>
    <row r="32" spans="1:53" ht="18" customHeight="1" thickTop="1" thickBot="1">
      <c r="A32" s="80">
        <v>46019</v>
      </c>
      <c r="B32" s="81">
        <v>46019</v>
      </c>
      <c r="C32" s="82"/>
      <c r="D32" s="71" t="s">
        <v>90</v>
      </c>
      <c r="E32" s="118" t="s">
        <v>91</v>
      </c>
      <c r="F32" s="118">
        <v>27</v>
      </c>
      <c r="G32" s="118" t="s">
        <v>92</v>
      </c>
      <c r="H32" s="72" t="s">
        <v>90</v>
      </c>
      <c r="I32" s="83"/>
      <c r="J32" s="71" t="s">
        <v>90</v>
      </c>
      <c r="K32" s="118" t="s">
        <v>93</v>
      </c>
      <c r="L32" s="118" t="s">
        <v>90</v>
      </c>
      <c r="M32" s="118" t="s">
        <v>94</v>
      </c>
      <c r="N32" s="72" t="s">
        <v>90</v>
      </c>
      <c r="O32" s="85"/>
      <c r="P32" s="71" t="s">
        <v>90</v>
      </c>
      <c r="Q32" s="118" t="s">
        <v>95</v>
      </c>
      <c r="R32" s="118" t="s">
        <v>90</v>
      </c>
      <c r="S32" s="118">
        <v>945</v>
      </c>
      <c r="T32" s="72" t="s">
        <v>90</v>
      </c>
      <c r="U32" s="85"/>
      <c r="V32" s="72" t="s">
        <v>90</v>
      </c>
      <c r="W32" s="83"/>
      <c r="X32" s="120">
        <v>1915</v>
      </c>
      <c r="Y32" s="118" t="s">
        <v>90</v>
      </c>
      <c r="Z32" s="118">
        <v>2045</v>
      </c>
      <c r="AA32" s="83"/>
      <c r="AB32" s="92"/>
      <c r="AC32" s="121">
        <v>2100</v>
      </c>
      <c r="AD32" s="122" t="s">
        <v>90</v>
      </c>
      <c r="AE32" s="123">
        <v>2230</v>
      </c>
      <c r="AF32" s="83"/>
      <c r="AG32" s="84" t="s">
        <v>90</v>
      </c>
      <c r="AH32" s="118" t="s">
        <v>96</v>
      </c>
      <c r="AI32" s="125">
        <v>62</v>
      </c>
      <c r="AJ32" s="135" t="s">
        <v>97</v>
      </c>
      <c r="AK32" s="86" t="s">
        <v>90</v>
      </c>
      <c r="AL32" s="83"/>
      <c r="AM32" s="84" t="s">
        <v>90</v>
      </c>
      <c r="AN32" s="118" t="s">
        <v>98</v>
      </c>
      <c r="AO32" s="125">
        <v>89</v>
      </c>
      <c r="AP32" s="118" t="s">
        <v>99</v>
      </c>
      <c r="AQ32" s="86" t="s">
        <v>90</v>
      </c>
      <c r="AR32" s="83"/>
      <c r="AS32" s="89" t="s">
        <v>90</v>
      </c>
      <c r="AT32" s="118" t="s">
        <v>100</v>
      </c>
      <c r="AU32" s="131">
        <v>116</v>
      </c>
      <c r="AV32" s="130" t="s">
        <v>101</v>
      </c>
      <c r="AW32" s="90">
        <v>46019</v>
      </c>
      <c r="AX32" s="91">
        <v>46019</v>
      </c>
      <c r="BA32" s="79"/>
    </row>
    <row r="33" spans="1:53" ht="18" customHeight="1" thickTop="1" thickBot="1">
      <c r="A33" s="80">
        <v>46020</v>
      </c>
      <c r="B33" s="81">
        <v>46020</v>
      </c>
      <c r="C33" s="82"/>
      <c r="D33" s="71" t="s">
        <v>90</v>
      </c>
      <c r="E33" s="118" t="s">
        <v>91</v>
      </c>
      <c r="F33" s="118">
        <v>28</v>
      </c>
      <c r="G33" s="118" t="s">
        <v>92</v>
      </c>
      <c r="H33" s="72" t="s">
        <v>90</v>
      </c>
      <c r="I33" s="83"/>
      <c r="J33" s="71" t="s">
        <v>90</v>
      </c>
      <c r="K33" s="118" t="s">
        <v>93</v>
      </c>
      <c r="L33" s="118" t="s">
        <v>90</v>
      </c>
      <c r="M33" s="118" t="s">
        <v>94</v>
      </c>
      <c r="N33" s="72" t="s">
        <v>90</v>
      </c>
      <c r="O33" s="85"/>
      <c r="P33" s="71" t="s">
        <v>90</v>
      </c>
      <c r="Q33" s="118" t="s">
        <v>95</v>
      </c>
      <c r="R33" s="118" t="s">
        <v>90</v>
      </c>
      <c r="S33" s="118">
        <v>945</v>
      </c>
      <c r="T33" s="72" t="s">
        <v>90</v>
      </c>
      <c r="U33" s="85"/>
      <c r="V33" s="72" t="s">
        <v>90</v>
      </c>
      <c r="W33" s="83"/>
      <c r="X33" s="120">
        <v>1915</v>
      </c>
      <c r="Y33" s="118" t="s">
        <v>90</v>
      </c>
      <c r="Z33" s="118">
        <v>2045</v>
      </c>
      <c r="AA33" s="83"/>
      <c r="AB33" s="92"/>
      <c r="AC33" s="121">
        <v>2100</v>
      </c>
      <c r="AD33" s="122" t="s">
        <v>90</v>
      </c>
      <c r="AE33" s="123">
        <v>2230</v>
      </c>
      <c r="AF33" s="83"/>
      <c r="AG33" s="84" t="s">
        <v>90</v>
      </c>
      <c r="AH33" s="118" t="s">
        <v>96</v>
      </c>
      <c r="AI33" s="125" t="s">
        <v>90</v>
      </c>
      <c r="AJ33" s="135" t="s">
        <v>97</v>
      </c>
      <c r="AK33" s="86" t="s">
        <v>90</v>
      </c>
      <c r="AL33" s="83"/>
      <c r="AM33" s="94" t="s">
        <v>90</v>
      </c>
      <c r="AN33" s="118" t="s">
        <v>98</v>
      </c>
      <c r="AO33" s="127" t="s">
        <v>90</v>
      </c>
      <c r="AP33" s="118" t="s">
        <v>99</v>
      </c>
      <c r="AQ33" s="93" t="s">
        <v>90</v>
      </c>
      <c r="AR33" s="83"/>
      <c r="AS33" s="89" t="s">
        <v>90</v>
      </c>
      <c r="AT33" s="118" t="s">
        <v>100</v>
      </c>
      <c r="AU33" s="131" t="s">
        <v>90</v>
      </c>
      <c r="AV33" s="130" t="s">
        <v>101</v>
      </c>
      <c r="AW33" s="90">
        <v>46020</v>
      </c>
      <c r="AX33" s="91">
        <v>46020</v>
      </c>
      <c r="BA33" s="79"/>
    </row>
    <row r="34" spans="1:53" ht="18" customHeight="1" thickTop="1" thickBot="1">
      <c r="A34" s="80">
        <v>46021</v>
      </c>
      <c r="B34" s="81">
        <v>46021</v>
      </c>
      <c r="C34" s="95"/>
      <c r="D34" s="71" t="s">
        <v>90</v>
      </c>
      <c r="E34" s="118" t="s">
        <v>91</v>
      </c>
      <c r="F34" s="118" t="s">
        <v>90</v>
      </c>
      <c r="G34" s="118" t="s">
        <v>92</v>
      </c>
      <c r="H34" s="72" t="s">
        <v>90</v>
      </c>
      <c r="I34" s="83"/>
      <c r="J34" s="71" t="s">
        <v>90</v>
      </c>
      <c r="K34" s="118" t="s">
        <v>93</v>
      </c>
      <c r="L34" s="118" t="s">
        <v>90</v>
      </c>
      <c r="M34" s="118" t="s">
        <v>94</v>
      </c>
      <c r="N34" s="72" t="s">
        <v>90</v>
      </c>
      <c r="O34" s="84"/>
      <c r="P34" s="71" t="s">
        <v>90</v>
      </c>
      <c r="Q34" s="118" t="s">
        <v>95</v>
      </c>
      <c r="R34" s="118" t="s">
        <v>90</v>
      </c>
      <c r="S34" s="118">
        <v>945</v>
      </c>
      <c r="T34" s="72" t="s">
        <v>90</v>
      </c>
      <c r="U34" s="85"/>
      <c r="V34" s="72" t="s">
        <v>90</v>
      </c>
      <c r="W34" s="83"/>
      <c r="X34" s="120">
        <v>1915</v>
      </c>
      <c r="Y34" s="118" t="s">
        <v>90</v>
      </c>
      <c r="Z34" s="118">
        <v>2045</v>
      </c>
      <c r="AA34" s="83"/>
      <c r="AB34" s="92"/>
      <c r="AC34" s="121">
        <v>2100</v>
      </c>
      <c r="AD34" s="122" t="s">
        <v>90</v>
      </c>
      <c r="AE34" s="123">
        <v>2230</v>
      </c>
      <c r="AF34" s="83"/>
      <c r="AG34" s="84" t="s">
        <v>90</v>
      </c>
      <c r="AH34" s="118" t="s">
        <v>96</v>
      </c>
      <c r="AI34" s="125" t="s">
        <v>90</v>
      </c>
      <c r="AJ34" s="135" t="s">
        <v>97</v>
      </c>
      <c r="AK34" s="86" t="s">
        <v>90</v>
      </c>
      <c r="AL34" s="83"/>
      <c r="AM34" s="87" t="s">
        <v>90</v>
      </c>
      <c r="AN34" s="118" t="s">
        <v>98</v>
      </c>
      <c r="AO34" s="126" t="s">
        <v>90</v>
      </c>
      <c r="AP34" s="118" t="s">
        <v>99</v>
      </c>
      <c r="AQ34" s="88" t="s">
        <v>90</v>
      </c>
      <c r="AR34" s="83"/>
      <c r="AS34" s="89" t="s">
        <v>90</v>
      </c>
      <c r="AT34" s="118" t="s">
        <v>100</v>
      </c>
      <c r="AU34" s="131" t="s">
        <v>90</v>
      </c>
      <c r="AV34" s="130" t="s">
        <v>101</v>
      </c>
      <c r="AW34" s="90">
        <v>46021</v>
      </c>
      <c r="AX34" s="91">
        <v>46021</v>
      </c>
      <c r="BA34" s="79"/>
    </row>
    <row r="35" spans="1:53" ht="18" customHeight="1" thickTop="1" thickBot="1">
      <c r="A35" s="96">
        <v>46022</v>
      </c>
      <c r="B35" s="97">
        <v>46022</v>
      </c>
      <c r="C35" s="98"/>
      <c r="D35" s="99" t="s">
        <v>123</v>
      </c>
      <c r="E35" s="118" t="s">
        <v>123</v>
      </c>
      <c r="F35" s="119" t="s">
        <v>90</v>
      </c>
      <c r="G35" s="118" t="s">
        <v>92</v>
      </c>
      <c r="H35" s="100" t="s">
        <v>90</v>
      </c>
      <c r="I35" s="101"/>
      <c r="J35" s="99" t="s">
        <v>90</v>
      </c>
      <c r="K35" s="118" t="s">
        <v>93</v>
      </c>
      <c r="L35" s="119" t="s">
        <v>90</v>
      </c>
      <c r="M35" s="118" t="s">
        <v>94</v>
      </c>
      <c r="N35" s="100" t="s">
        <v>90</v>
      </c>
      <c r="O35" s="102"/>
      <c r="P35" s="99" t="s">
        <v>90</v>
      </c>
      <c r="Q35" s="118" t="s">
        <v>95</v>
      </c>
      <c r="R35" s="119" t="s">
        <v>90</v>
      </c>
      <c r="S35" s="118">
        <v>945</v>
      </c>
      <c r="T35" s="100" t="s">
        <v>90</v>
      </c>
      <c r="U35" s="103"/>
      <c r="V35" s="100" t="s">
        <v>90</v>
      </c>
      <c r="W35" s="101"/>
      <c r="X35" s="120">
        <v>1915</v>
      </c>
      <c r="Y35" s="119" t="s">
        <v>90</v>
      </c>
      <c r="Z35" s="118">
        <v>2045</v>
      </c>
      <c r="AA35" s="101"/>
      <c r="AB35" s="105"/>
      <c r="AC35" s="121">
        <v>2100</v>
      </c>
      <c r="AD35" s="124" t="s">
        <v>90</v>
      </c>
      <c r="AE35" s="123">
        <v>2230</v>
      </c>
      <c r="AF35" s="101"/>
      <c r="AG35" s="102" t="s">
        <v>90</v>
      </c>
      <c r="AH35" s="118" t="s">
        <v>96</v>
      </c>
      <c r="AI35" s="128" t="s">
        <v>90</v>
      </c>
      <c r="AJ35" s="135" t="s">
        <v>97</v>
      </c>
      <c r="AK35" s="104" t="s">
        <v>90</v>
      </c>
      <c r="AL35" s="101"/>
      <c r="AM35" s="105" t="s">
        <v>90</v>
      </c>
      <c r="AN35" s="118" t="s">
        <v>98</v>
      </c>
      <c r="AO35" s="129" t="s">
        <v>90</v>
      </c>
      <c r="AP35" s="118" t="s">
        <v>99</v>
      </c>
      <c r="AQ35" s="106" t="s">
        <v>90</v>
      </c>
      <c r="AR35" s="101"/>
      <c r="AS35" s="107" t="s">
        <v>90</v>
      </c>
      <c r="AT35" s="118" t="s">
        <v>100</v>
      </c>
      <c r="AU35" s="132" t="s">
        <v>90</v>
      </c>
      <c r="AV35" s="130" t="s">
        <v>101</v>
      </c>
      <c r="AW35" s="108">
        <v>46022</v>
      </c>
      <c r="AX35" s="109">
        <v>46022</v>
      </c>
      <c r="BA35" s="79"/>
    </row>
    <row r="36" spans="1:53" ht="18" customHeight="1" thickTop="1">
      <c r="A36" s="110"/>
      <c r="B36" s="111"/>
      <c r="C36" s="112"/>
      <c r="D36" s="112"/>
      <c r="E36" s="112"/>
      <c r="F36" s="113"/>
      <c r="G36" s="113"/>
      <c r="H36" s="113"/>
      <c r="I36" s="113"/>
      <c r="J36" s="113"/>
      <c r="K36" s="113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114"/>
      <c r="AI36" s="114"/>
      <c r="AJ36" s="114"/>
      <c r="AK36" s="114"/>
      <c r="AL36" s="113"/>
      <c r="AM36" s="113"/>
      <c r="AN36" s="113"/>
      <c r="AO36" s="113"/>
      <c r="AP36" s="113"/>
      <c r="AQ36" s="113"/>
      <c r="AR36" s="113"/>
      <c r="AS36" s="115"/>
      <c r="AT36" s="115"/>
      <c r="AU36" s="115"/>
      <c r="AV36" s="115"/>
      <c r="AW36" s="110"/>
      <c r="AX36" s="111"/>
    </row>
    <row r="37" spans="1:53" ht="32.25" customHeight="1">
      <c r="A37" s="153" t="s">
        <v>78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16"/>
      <c r="AW37" s="59"/>
      <c r="AX37" s="59"/>
    </row>
    <row r="38" spans="1:53" ht="25.5" customHeight="1">
      <c r="A38" s="59"/>
      <c r="B38" s="59"/>
      <c r="C38" s="59"/>
      <c r="D38" s="59"/>
      <c r="E38" s="59"/>
      <c r="F38" s="59"/>
      <c r="G38" s="59"/>
      <c r="H38" s="137">
        <v>46023</v>
      </c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140">
        <v>45925</v>
      </c>
      <c r="AV38" s="140"/>
      <c r="AW38" s="140"/>
      <c r="AX38" s="59"/>
    </row>
    <row r="39" spans="1:53" ht="18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</row>
    <row r="40" spans="1:53" ht="18" customHeight="1">
      <c r="A40" s="61" t="s">
        <v>79</v>
      </c>
      <c r="B40" s="62" t="s">
        <v>80</v>
      </c>
      <c r="C40" s="61"/>
      <c r="D40" s="147" t="s">
        <v>81</v>
      </c>
      <c r="E40" s="148"/>
      <c r="F40" s="148"/>
      <c r="G40" s="148"/>
      <c r="H40" s="149"/>
      <c r="I40" s="61"/>
      <c r="J40" s="144" t="s">
        <v>82</v>
      </c>
      <c r="K40" s="145"/>
      <c r="L40" s="145"/>
      <c r="M40" s="145"/>
      <c r="N40" s="146"/>
      <c r="O40" s="61"/>
      <c r="P40" s="150" t="s">
        <v>83</v>
      </c>
      <c r="Q40" s="151"/>
      <c r="R40" s="151"/>
      <c r="S40" s="151"/>
      <c r="T40" s="152"/>
      <c r="U40" s="65"/>
      <c r="V40" s="66" t="s">
        <v>84</v>
      </c>
      <c r="W40" s="61"/>
      <c r="X40" s="141"/>
      <c r="Y40" s="142" t="s">
        <v>85</v>
      </c>
      <c r="Z40" s="143"/>
      <c r="AA40" s="65"/>
      <c r="AB40" s="67"/>
      <c r="AC40" s="141"/>
      <c r="AD40" s="142" t="s">
        <v>86</v>
      </c>
      <c r="AE40" s="143"/>
      <c r="AF40" s="61"/>
      <c r="AG40" s="144" t="s">
        <v>87</v>
      </c>
      <c r="AH40" s="145"/>
      <c r="AI40" s="145"/>
      <c r="AJ40" s="145"/>
      <c r="AK40" s="146"/>
      <c r="AL40" s="61"/>
      <c r="AM40" s="144" t="s">
        <v>88</v>
      </c>
      <c r="AN40" s="145"/>
      <c r="AO40" s="145"/>
      <c r="AP40" s="145"/>
      <c r="AQ40" s="146"/>
      <c r="AR40" s="61"/>
      <c r="AS40" s="144" t="s">
        <v>89</v>
      </c>
      <c r="AT40" s="145"/>
      <c r="AU40" s="146"/>
      <c r="AV40" s="63"/>
      <c r="AW40" s="64" t="s">
        <v>79</v>
      </c>
      <c r="AX40" s="61" t="s">
        <v>80</v>
      </c>
    </row>
    <row r="41" spans="1:53" ht="18" customHeight="1" thickBot="1">
      <c r="A41" s="68">
        <v>46023</v>
      </c>
      <c r="B41" s="69">
        <v>46023</v>
      </c>
      <c r="C41" s="70"/>
      <c r="D41" s="71" t="s">
        <v>123</v>
      </c>
      <c r="E41" s="118" t="s">
        <v>123</v>
      </c>
      <c r="F41" s="118" t="s">
        <v>90</v>
      </c>
      <c r="G41" s="118" t="s">
        <v>92</v>
      </c>
      <c r="H41" s="72" t="s">
        <v>90</v>
      </c>
      <c r="I41" s="73"/>
      <c r="J41" s="71" t="s">
        <v>90</v>
      </c>
      <c r="K41" s="118" t="s">
        <v>93</v>
      </c>
      <c r="L41" s="118" t="s">
        <v>90</v>
      </c>
      <c r="M41" s="118" t="s">
        <v>94</v>
      </c>
      <c r="N41" s="72" t="s">
        <v>90</v>
      </c>
      <c r="O41" s="74"/>
      <c r="P41" s="71" t="s">
        <v>90</v>
      </c>
      <c r="Q41" s="118" t="s">
        <v>95</v>
      </c>
      <c r="R41" s="118" t="s">
        <v>90</v>
      </c>
      <c r="S41" s="118">
        <v>945</v>
      </c>
      <c r="T41" s="72" t="s">
        <v>90</v>
      </c>
      <c r="U41" s="75"/>
      <c r="V41" s="72" t="s">
        <v>90</v>
      </c>
      <c r="W41" s="73"/>
      <c r="X41" s="120">
        <v>1915</v>
      </c>
      <c r="Y41" s="118" t="s">
        <v>90</v>
      </c>
      <c r="Z41" s="118">
        <v>2045</v>
      </c>
      <c r="AA41" s="73"/>
      <c r="AB41" s="78"/>
      <c r="AC41" s="121">
        <v>2100</v>
      </c>
      <c r="AD41" s="122" t="s">
        <v>90</v>
      </c>
      <c r="AE41" s="123">
        <v>2230</v>
      </c>
      <c r="AF41" s="73"/>
      <c r="AG41" s="72" t="s">
        <v>90</v>
      </c>
      <c r="AH41" s="118" t="s">
        <v>96</v>
      </c>
      <c r="AI41" s="118" t="s">
        <v>90</v>
      </c>
      <c r="AJ41" s="135" t="s">
        <v>97</v>
      </c>
      <c r="AK41" s="72" t="s">
        <v>90</v>
      </c>
      <c r="AL41" s="73"/>
      <c r="AM41" s="72" t="s">
        <v>90</v>
      </c>
      <c r="AN41" s="118" t="s">
        <v>98</v>
      </c>
      <c r="AO41" s="118" t="s">
        <v>90</v>
      </c>
      <c r="AP41" s="118" t="s">
        <v>99</v>
      </c>
      <c r="AQ41" s="72" t="s">
        <v>90</v>
      </c>
      <c r="AR41" s="73"/>
      <c r="AS41" s="72" t="s">
        <v>90</v>
      </c>
      <c r="AT41" s="118" t="s">
        <v>100</v>
      </c>
      <c r="AU41" s="130" t="s">
        <v>90</v>
      </c>
      <c r="AV41" s="130" t="s">
        <v>101</v>
      </c>
      <c r="AW41" s="76">
        <v>46023</v>
      </c>
      <c r="AX41" s="77">
        <v>46023</v>
      </c>
      <c r="BA41" s="79"/>
    </row>
    <row r="42" spans="1:53" ht="18" customHeight="1" thickTop="1" thickBot="1">
      <c r="A42" s="80">
        <v>46024</v>
      </c>
      <c r="B42" s="81">
        <v>46024</v>
      </c>
      <c r="C42" s="82"/>
      <c r="D42" s="71" t="s">
        <v>90</v>
      </c>
      <c r="E42" s="118" t="s">
        <v>91</v>
      </c>
      <c r="F42" s="118">
        <v>117</v>
      </c>
      <c r="G42" s="118" t="s">
        <v>92</v>
      </c>
      <c r="H42" s="72" t="s">
        <v>90</v>
      </c>
      <c r="I42" s="83"/>
      <c r="J42" s="71" t="s">
        <v>90</v>
      </c>
      <c r="K42" s="118" t="s">
        <v>93</v>
      </c>
      <c r="L42" s="118">
        <v>147</v>
      </c>
      <c r="M42" s="118" t="s">
        <v>94</v>
      </c>
      <c r="N42" s="72" t="s">
        <v>90</v>
      </c>
      <c r="O42" s="84"/>
      <c r="P42" s="71" t="s">
        <v>90</v>
      </c>
      <c r="Q42" s="118" t="s">
        <v>95</v>
      </c>
      <c r="R42" s="118">
        <v>148</v>
      </c>
      <c r="S42" s="118">
        <v>945</v>
      </c>
      <c r="T42" s="72" t="s">
        <v>90</v>
      </c>
      <c r="U42" s="85"/>
      <c r="V42" s="72" t="s">
        <v>90</v>
      </c>
      <c r="W42" s="83"/>
      <c r="X42" s="120">
        <v>1915</v>
      </c>
      <c r="Y42" s="118">
        <v>160</v>
      </c>
      <c r="Z42" s="118">
        <v>2045</v>
      </c>
      <c r="AA42" s="83"/>
      <c r="AB42" s="92"/>
      <c r="AC42" s="121">
        <v>2100</v>
      </c>
      <c r="AD42" s="122">
        <v>162</v>
      </c>
      <c r="AE42" s="123">
        <v>2230</v>
      </c>
      <c r="AF42" s="83"/>
      <c r="AG42" s="84" t="s">
        <v>90</v>
      </c>
      <c r="AH42" s="118" t="s">
        <v>96</v>
      </c>
      <c r="AI42" s="125">
        <v>176</v>
      </c>
      <c r="AJ42" s="135" t="s">
        <v>97</v>
      </c>
      <c r="AK42" s="86" t="s">
        <v>90</v>
      </c>
      <c r="AL42" s="83"/>
      <c r="AM42" s="87" t="s">
        <v>90</v>
      </c>
      <c r="AN42" s="118" t="s">
        <v>98</v>
      </c>
      <c r="AO42" s="126">
        <v>200</v>
      </c>
      <c r="AP42" s="118" t="s">
        <v>99</v>
      </c>
      <c r="AQ42" s="88" t="s">
        <v>90</v>
      </c>
      <c r="AR42" s="83"/>
      <c r="AS42" s="89" t="s">
        <v>90</v>
      </c>
      <c r="AT42" s="118" t="s">
        <v>100</v>
      </c>
      <c r="AU42" s="131">
        <v>230</v>
      </c>
      <c r="AV42" s="130" t="s">
        <v>101</v>
      </c>
      <c r="AW42" s="90">
        <v>46024</v>
      </c>
      <c r="AX42" s="91">
        <v>46024</v>
      </c>
      <c r="BA42" s="79"/>
    </row>
    <row r="43" spans="1:53" ht="18" customHeight="1" thickTop="1" thickBot="1">
      <c r="A43" s="80">
        <v>46025</v>
      </c>
      <c r="B43" s="81">
        <v>46025</v>
      </c>
      <c r="C43" s="82"/>
      <c r="D43" s="71" t="s">
        <v>90</v>
      </c>
      <c r="E43" s="118" t="s">
        <v>91</v>
      </c>
      <c r="F43" s="118">
        <v>118</v>
      </c>
      <c r="G43" s="118" t="s">
        <v>92</v>
      </c>
      <c r="H43" s="72" t="s">
        <v>90</v>
      </c>
      <c r="I43" s="83"/>
      <c r="J43" s="71" t="s">
        <v>90</v>
      </c>
      <c r="K43" s="118" t="s">
        <v>93</v>
      </c>
      <c r="L43" s="118" t="s">
        <v>90</v>
      </c>
      <c r="M43" s="118" t="s">
        <v>94</v>
      </c>
      <c r="N43" s="72" t="s">
        <v>90</v>
      </c>
      <c r="O43" s="85"/>
      <c r="P43" s="71" t="s">
        <v>90</v>
      </c>
      <c r="Q43" s="118" t="s">
        <v>95</v>
      </c>
      <c r="R43" s="118" t="s">
        <v>90</v>
      </c>
      <c r="S43" s="118">
        <v>945</v>
      </c>
      <c r="T43" s="72" t="s">
        <v>90</v>
      </c>
      <c r="U43" s="85"/>
      <c r="V43" s="72" t="s">
        <v>90</v>
      </c>
      <c r="W43" s="83"/>
      <c r="X43" s="120">
        <v>1915</v>
      </c>
      <c r="Y43" s="118">
        <v>161</v>
      </c>
      <c r="Z43" s="118">
        <v>2045</v>
      </c>
      <c r="AA43" s="83"/>
      <c r="AB43" s="92"/>
      <c r="AC43" s="121">
        <v>2100</v>
      </c>
      <c r="AD43" s="122">
        <v>163</v>
      </c>
      <c r="AE43" s="123">
        <v>2230</v>
      </c>
      <c r="AF43" s="83"/>
      <c r="AG43" s="84" t="s">
        <v>90</v>
      </c>
      <c r="AH43" s="118" t="s">
        <v>96</v>
      </c>
      <c r="AI43" s="125">
        <v>177</v>
      </c>
      <c r="AJ43" s="135" t="s">
        <v>97</v>
      </c>
      <c r="AK43" s="86" t="s">
        <v>90</v>
      </c>
      <c r="AL43" s="83"/>
      <c r="AM43" s="87" t="s">
        <v>90</v>
      </c>
      <c r="AN43" s="118" t="s">
        <v>98</v>
      </c>
      <c r="AO43" s="126">
        <v>201</v>
      </c>
      <c r="AP43" s="118" t="s">
        <v>99</v>
      </c>
      <c r="AQ43" s="88" t="s">
        <v>90</v>
      </c>
      <c r="AR43" s="83"/>
      <c r="AS43" s="89" t="s">
        <v>90</v>
      </c>
      <c r="AT43" s="118" t="s">
        <v>100</v>
      </c>
      <c r="AU43" s="131">
        <v>231</v>
      </c>
      <c r="AV43" s="130" t="s">
        <v>101</v>
      </c>
      <c r="AW43" s="90">
        <v>46025</v>
      </c>
      <c r="AX43" s="91">
        <v>46025</v>
      </c>
      <c r="BA43" s="79"/>
    </row>
    <row r="44" spans="1:53" ht="18" customHeight="1" thickTop="1" thickBot="1">
      <c r="A44" s="80">
        <v>46026</v>
      </c>
      <c r="B44" s="81">
        <v>46026</v>
      </c>
      <c r="C44" s="82"/>
      <c r="D44" s="71" t="s">
        <v>90</v>
      </c>
      <c r="E44" s="118" t="s">
        <v>91</v>
      </c>
      <c r="F44" s="118">
        <v>119</v>
      </c>
      <c r="G44" s="118" t="s">
        <v>92</v>
      </c>
      <c r="H44" s="72" t="s">
        <v>90</v>
      </c>
      <c r="I44" s="83"/>
      <c r="J44" s="71" t="s">
        <v>90</v>
      </c>
      <c r="K44" s="118" t="s">
        <v>93</v>
      </c>
      <c r="L44" s="118" t="s">
        <v>90</v>
      </c>
      <c r="M44" s="118" t="s">
        <v>94</v>
      </c>
      <c r="N44" s="72" t="s">
        <v>90</v>
      </c>
      <c r="O44" s="85"/>
      <c r="P44" s="71" t="s">
        <v>90</v>
      </c>
      <c r="Q44" s="118" t="s">
        <v>95</v>
      </c>
      <c r="R44" s="118" t="s">
        <v>90</v>
      </c>
      <c r="S44" s="118">
        <v>945</v>
      </c>
      <c r="T44" s="72" t="s">
        <v>90</v>
      </c>
      <c r="U44" s="85"/>
      <c r="V44" s="72" t="s">
        <v>90</v>
      </c>
      <c r="W44" s="83"/>
      <c r="X44" s="120">
        <v>1915</v>
      </c>
      <c r="Y44" s="118" t="s">
        <v>90</v>
      </c>
      <c r="Z44" s="118">
        <v>2045</v>
      </c>
      <c r="AA44" s="83"/>
      <c r="AB44" s="92"/>
      <c r="AC44" s="121">
        <v>2100</v>
      </c>
      <c r="AD44" s="122">
        <v>164</v>
      </c>
      <c r="AE44" s="123">
        <v>2230</v>
      </c>
      <c r="AF44" s="83"/>
      <c r="AG44" s="87" t="s">
        <v>90</v>
      </c>
      <c r="AH44" s="118" t="s">
        <v>96</v>
      </c>
      <c r="AI44" s="126">
        <v>178</v>
      </c>
      <c r="AJ44" s="135" t="s">
        <v>97</v>
      </c>
      <c r="AK44" s="88" t="s">
        <v>90</v>
      </c>
      <c r="AL44" s="83"/>
      <c r="AM44" s="87" t="s">
        <v>90</v>
      </c>
      <c r="AN44" s="118" t="s">
        <v>98</v>
      </c>
      <c r="AO44" s="126">
        <v>202</v>
      </c>
      <c r="AP44" s="118" t="s">
        <v>99</v>
      </c>
      <c r="AQ44" s="88" t="s">
        <v>90</v>
      </c>
      <c r="AR44" s="83"/>
      <c r="AS44" s="89" t="s">
        <v>90</v>
      </c>
      <c r="AT44" s="118" t="s">
        <v>100</v>
      </c>
      <c r="AU44" s="131">
        <v>232</v>
      </c>
      <c r="AV44" s="130" t="s">
        <v>101</v>
      </c>
      <c r="AW44" s="90">
        <v>46026</v>
      </c>
      <c r="AX44" s="91">
        <v>46026</v>
      </c>
      <c r="BA44" s="79"/>
    </row>
    <row r="45" spans="1:53" ht="18" customHeight="1" thickTop="1" thickBot="1">
      <c r="A45" s="80">
        <v>46027</v>
      </c>
      <c r="B45" s="81">
        <v>46027</v>
      </c>
      <c r="C45" s="82"/>
      <c r="D45" s="71" t="s">
        <v>90</v>
      </c>
      <c r="E45" s="118" t="s">
        <v>91</v>
      </c>
      <c r="F45" s="118">
        <v>120</v>
      </c>
      <c r="G45" s="118" t="s">
        <v>92</v>
      </c>
      <c r="H45" s="72" t="s">
        <v>90</v>
      </c>
      <c r="I45" s="83"/>
      <c r="J45" s="71" t="s">
        <v>90</v>
      </c>
      <c r="K45" s="118" t="s">
        <v>93</v>
      </c>
      <c r="L45" s="118" t="s">
        <v>90</v>
      </c>
      <c r="M45" s="118" t="s">
        <v>94</v>
      </c>
      <c r="N45" s="72" t="s">
        <v>90</v>
      </c>
      <c r="O45" s="85"/>
      <c r="P45" s="71" t="s">
        <v>90</v>
      </c>
      <c r="Q45" s="118" t="s">
        <v>95</v>
      </c>
      <c r="R45" s="118" t="s">
        <v>90</v>
      </c>
      <c r="S45" s="118">
        <v>945</v>
      </c>
      <c r="T45" s="72" t="s">
        <v>90</v>
      </c>
      <c r="U45" s="85"/>
      <c r="V45" s="72" t="s">
        <v>90</v>
      </c>
      <c r="W45" s="83"/>
      <c r="X45" s="120">
        <v>1915</v>
      </c>
      <c r="Y45" s="118" t="s">
        <v>90</v>
      </c>
      <c r="Z45" s="118">
        <v>2045</v>
      </c>
      <c r="AA45" s="83"/>
      <c r="AB45" s="92"/>
      <c r="AC45" s="121">
        <v>2100</v>
      </c>
      <c r="AD45" s="122" t="s">
        <v>90</v>
      </c>
      <c r="AE45" s="123">
        <v>2230</v>
      </c>
      <c r="AF45" s="83"/>
      <c r="AG45" s="84" t="s">
        <v>90</v>
      </c>
      <c r="AH45" s="118" t="s">
        <v>96</v>
      </c>
      <c r="AI45" s="125">
        <v>179</v>
      </c>
      <c r="AJ45" s="135" t="s">
        <v>97</v>
      </c>
      <c r="AK45" s="86" t="s">
        <v>90</v>
      </c>
      <c r="AL45" s="83"/>
      <c r="AM45" s="87" t="s">
        <v>90</v>
      </c>
      <c r="AN45" s="118" t="s">
        <v>98</v>
      </c>
      <c r="AO45" s="126">
        <v>203</v>
      </c>
      <c r="AP45" s="118" t="s">
        <v>99</v>
      </c>
      <c r="AQ45" s="88" t="s">
        <v>90</v>
      </c>
      <c r="AR45" s="83"/>
      <c r="AS45" s="89" t="s">
        <v>90</v>
      </c>
      <c r="AT45" s="118" t="s">
        <v>100</v>
      </c>
      <c r="AU45" s="131">
        <v>233</v>
      </c>
      <c r="AV45" s="130" t="s">
        <v>101</v>
      </c>
      <c r="AW45" s="90">
        <v>46027</v>
      </c>
      <c r="AX45" s="91">
        <v>46027</v>
      </c>
      <c r="BA45" s="79"/>
    </row>
    <row r="46" spans="1:53" ht="18" customHeight="1" thickTop="1" thickBot="1">
      <c r="A46" s="80">
        <v>46028</v>
      </c>
      <c r="B46" s="81">
        <v>46028</v>
      </c>
      <c r="C46" s="82"/>
      <c r="D46" s="71" t="s">
        <v>90</v>
      </c>
      <c r="E46" s="118" t="s">
        <v>91</v>
      </c>
      <c r="F46" s="118">
        <v>121</v>
      </c>
      <c r="G46" s="118" t="s">
        <v>92</v>
      </c>
      <c r="H46" s="72" t="s">
        <v>90</v>
      </c>
      <c r="I46" s="83"/>
      <c r="J46" s="71" t="s">
        <v>90</v>
      </c>
      <c r="K46" s="118" t="s">
        <v>93</v>
      </c>
      <c r="L46" s="118" t="s">
        <v>90</v>
      </c>
      <c r="M46" s="118" t="s">
        <v>94</v>
      </c>
      <c r="N46" s="72" t="s">
        <v>90</v>
      </c>
      <c r="O46" s="85"/>
      <c r="P46" s="71" t="s">
        <v>90</v>
      </c>
      <c r="Q46" s="118" t="s">
        <v>95</v>
      </c>
      <c r="R46" s="118" t="s">
        <v>90</v>
      </c>
      <c r="S46" s="118">
        <v>945</v>
      </c>
      <c r="T46" s="72" t="s">
        <v>90</v>
      </c>
      <c r="U46" s="85"/>
      <c r="V46" s="72" t="s">
        <v>90</v>
      </c>
      <c r="W46" s="83"/>
      <c r="X46" s="120">
        <v>1915</v>
      </c>
      <c r="Y46" s="118" t="s">
        <v>90</v>
      </c>
      <c r="Z46" s="118">
        <v>2045</v>
      </c>
      <c r="AA46" s="83"/>
      <c r="AB46" s="92"/>
      <c r="AC46" s="121">
        <v>2100</v>
      </c>
      <c r="AD46" s="122" t="s">
        <v>90</v>
      </c>
      <c r="AE46" s="123">
        <v>2230</v>
      </c>
      <c r="AF46" s="83"/>
      <c r="AG46" s="84" t="s">
        <v>90</v>
      </c>
      <c r="AH46" s="118" t="s">
        <v>96</v>
      </c>
      <c r="AI46" s="125">
        <v>180</v>
      </c>
      <c r="AJ46" s="135" t="s">
        <v>97</v>
      </c>
      <c r="AK46" s="86" t="s">
        <v>90</v>
      </c>
      <c r="AL46" s="83"/>
      <c r="AM46" s="87" t="s">
        <v>90</v>
      </c>
      <c r="AN46" s="118" t="s">
        <v>98</v>
      </c>
      <c r="AO46" s="126">
        <v>204</v>
      </c>
      <c r="AP46" s="118" t="s">
        <v>99</v>
      </c>
      <c r="AQ46" s="88" t="s">
        <v>90</v>
      </c>
      <c r="AR46" s="83"/>
      <c r="AS46" s="89" t="s">
        <v>90</v>
      </c>
      <c r="AT46" s="118" t="s">
        <v>100</v>
      </c>
      <c r="AU46" s="131">
        <v>234</v>
      </c>
      <c r="AV46" s="130" t="s">
        <v>101</v>
      </c>
      <c r="AW46" s="90">
        <v>46028</v>
      </c>
      <c r="AX46" s="91">
        <v>46028</v>
      </c>
      <c r="BA46" s="79"/>
    </row>
    <row r="47" spans="1:53" ht="18" customHeight="1" thickTop="1" thickBot="1">
      <c r="A47" s="80">
        <v>46029</v>
      </c>
      <c r="B47" s="81">
        <v>46029</v>
      </c>
      <c r="C47" s="82"/>
      <c r="D47" s="71" t="s">
        <v>90</v>
      </c>
      <c r="E47" s="118" t="s">
        <v>91</v>
      </c>
      <c r="F47" s="118">
        <v>122</v>
      </c>
      <c r="G47" s="118" t="s">
        <v>92</v>
      </c>
      <c r="H47" s="72" t="s">
        <v>90</v>
      </c>
      <c r="I47" s="83"/>
      <c r="J47" s="71" t="s">
        <v>90</v>
      </c>
      <c r="K47" s="118" t="s">
        <v>93</v>
      </c>
      <c r="L47" s="118" t="s">
        <v>90</v>
      </c>
      <c r="M47" s="118" t="s">
        <v>94</v>
      </c>
      <c r="N47" s="72" t="s">
        <v>90</v>
      </c>
      <c r="O47" s="85"/>
      <c r="P47" s="71" t="s">
        <v>90</v>
      </c>
      <c r="Q47" s="118" t="s">
        <v>95</v>
      </c>
      <c r="R47" s="118" t="s">
        <v>90</v>
      </c>
      <c r="S47" s="118">
        <v>945</v>
      </c>
      <c r="T47" s="72" t="s">
        <v>90</v>
      </c>
      <c r="U47" s="85"/>
      <c r="V47" s="72" t="s">
        <v>90</v>
      </c>
      <c r="W47" s="83"/>
      <c r="X47" s="120">
        <v>1915</v>
      </c>
      <c r="Y47" s="118" t="s">
        <v>90</v>
      </c>
      <c r="Z47" s="118">
        <v>2045</v>
      </c>
      <c r="AA47" s="83"/>
      <c r="AB47" s="92"/>
      <c r="AC47" s="121">
        <v>2100</v>
      </c>
      <c r="AD47" s="122">
        <v>165</v>
      </c>
      <c r="AE47" s="123">
        <v>2230</v>
      </c>
      <c r="AF47" s="83"/>
      <c r="AG47" s="84" t="s">
        <v>90</v>
      </c>
      <c r="AH47" s="118" t="s">
        <v>96</v>
      </c>
      <c r="AI47" s="125">
        <v>181</v>
      </c>
      <c r="AJ47" s="135" t="s">
        <v>97</v>
      </c>
      <c r="AK47" s="86" t="s">
        <v>90</v>
      </c>
      <c r="AL47" s="83"/>
      <c r="AM47" s="87" t="s">
        <v>90</v>
      </c>
      <c r="AN47" s="118" t="s">
        <v>98</v>
      </c>
      <c r="AO47" s="126">
        <v>205</v>
      </c>
      <c r="AP47" s="118" t="s">
        <v>99</v>
      </c>
      <c r="AQ47" s="88" t="s">
        <v>90</v>
      </c>
      <c r="AR47" s="83"/>
      <c r="AS47" s="89" t="s">
        <v>90</v>
      </c>
      <c r="AT47" s="118" t="s">
        <v>100</v>
      </c>
      <c r="AU47" s="131">
        <v>235</v>
      </c>
      <c r="AV47" s="130" t="s">
        <v>101</v>
      </c>
      <c r="AW47" s="90">
        <v>46029</v>
      </c>
      <c r="AX47" s="91">
        <v>46029</v>
      </c>
      <c r="BA47" s="79"/>
    </row>
    <row r="48" spans="1:53" ht="18" customHeight="1" thickTop="1" thickBot="1">
      <c r="A48" s="80">
        <v>46030</v>
      </c>
      <c r="B48" s="81">
        <v>46030</v>
      </c>
      <c r="C48" s="82"/>
      <c r="D48" s="71" t="s">
        <v>110</v>
      </c>
      <c r="E48" s="118" t="s">
        <v>110</v>
      </c>
      <c r="F48" s="118">
        <v>123</v>
      </c>
      <c r="G48" s="118" t="s">
        <v>111</v>
      </c>
      <c r="H48" s="72" t="s">
        <v>111</v>
      </c>
      <c r="I48" s="83"/>
      <c r="J48" s="71" t="s">
        <v>90</v>
      </c>
      <c r="K48" s="118" t="s">
        <v>93</v>
      </c>
      <c r="L48" s="118" t="s">
        <v>90</v>
      </c>
      <c r="M48" s="118" t="s">
        <v>94</v>
      </c>
      <c r="N48" s="72" t="s">
        <v>90</v>
      </c>
      <c r="O48" s="85"/>
      <c r="P48" s="71" t="s">
        <v>94</v>
      </c>
      <c r="Q48" s="118" t="s">
        <v>94</v>
      </c>
      <c r="R48" s="118">
        <v>149</v>
      </c>
      <c r="S48" s="118">
        <v>930</v>
      </c>
      <c r="T48" s="72" t="s">
        <v>90</v>
      </c>
      <c r="U48" s="85"/>
      <c r="V48" s="72" t="s">
        <v>90</v>
      </c>
      <c r="W48" s="83"/>
      <c r="X48" s="120">
        <v>1915</v>
      </c>
      <c r="Y48" s="118" t="s">
        <v>90</v>
      </c>
      <c r="Z48" s="118">
        <v>2045</v>
      </c>
      <c r="AA48" s="83"/>
      <c r="AB48" s="92"/>
      <c r="AC48" s="121">
        <v>2100</v>
      </c>
      <c r="AD48" s="122" t="s">
        <v>90</v>
      </c>
      <c r="AE48" s="123">
        <v>2230</v>
      </c>
      <c r="AF48" s="83"/>
      <c r="AG48" s="87" t="s">
        <v>90</v>
      </c>
      <c r="AH48" s="118" t="s">
        <v>96</v>
      </c>
      <c r="AI48" s="126">
        <v>182</v>
      </c>
      <c r="AJ48" s="135" t="s">
        <v>97</v>
      </c>
      <c r="AK48" s="88" t="s">
        <v>90</v>
      </c>
      <c r="AL48" s="83"/>
      <c r="AM48" s="94" t="s">
        <v>90</v>
      </c>
      <c r="AN48" s="118" t="s">
        <v>98</v>
      </c>
      <c r="AO48" s="127">
        <v>206</v>
      </c>
      <c r="AP48" s="118" t="s">
        <v>99</v>
      </c>
      <c r="AQ48" s="93" t="s">
        <v>90</v>
      </c>
      <c r="AR48" s="83"/>
      <c r="AS48" s="89" t="s">
        <v>90</v>
      </c>
      <c r="AT48" s="118" t="s">
        <v>100</v>
      </c>
      <c r="AU48" s="131">
        <v>236</v>
      </c>
      <c r="AV48" s="130" t="s">
        <v>101</v>
      </c>
      <c r="AW48" s="90">
        <v>46030</v>
      </c>
      <c r="AX48" s="91">
        <v>46030</v>
      </c>
      <c r="BA48" s="79"/>
    </row>
    <row r="49" spans="1:53" ht="18" customHeight="1" thickTop="1" thickBot="1">
      <c r="A49" s="80">
        <v>46031</v>
      </c>
      <c r="B49" s="81">
        <v>46031</v>
      </c>
      <c r="C49" s="82"/>
      <c r="D49" s="71" t="s">
        <v>110</v>
      </c>
      <c r="E49" s="118" t="s">
        <v>110</v>
      </c>
      <c r="F49" s="118">
        <v>124</v>
      </c>
      <c r="G49" s="118" t="s">
        <v>111</v>
      </c>
      <c r="H49" s="72" t="s">
        <v>111</v>
      </c>
      <c r="I49" s="83"/>
      <c r="J49" s="71" t="s">
        <v>90</v>
      </c>
      <c r="K49" s="118" t="s">
        <v>93</v>
      </c>
      <c r="L49" s="118" t="s">
        <v>90</v>
      </c>
      <c r="M49" s="118" t="s">
        <v>94</v>
      </c>
      <c r="N49" s="72" t="s">
        <v>90</v>
      </c>
      <c r="O49" s="85"/>
      <c r="P49" s="71" t="s">
        <v>90</v>
      </c>
      <c r="Q49" s="118" t="s">
        <v>95</v>
      </c>
      <c r="R49" s="118" t="s">
        <v>90</v>
      </c>
      <c r="S49" s="118">
        <v>945</v>
      </c>
      <c r="T49" s="72" t="s">
        <v>90</v>
      </c>
      <c r="U49" s="85"/>
      <c r="V49" s="72" t="s">
        <v>90</v>
      </c>
      <c r="W49" s="83"/>
      <c r="X49" s="120">
        <v>1915</v>
      </c>
      <c r="Y49" s="118" t="s">
        <v>90</v>
      </c>
      <c r="Z49" s="118">
        <v>2045</v>
      </c>
      <c r="AA49" s="83"/>
      <c r="AB49" s="92"/>
      <c r="AC49" s="121">
        <v>2100</v>
      </c>
      <c r="AD49" s="122" t="s">
        <v>90</v>
      </c>
      <c r="AE49" s="123">
        <v>2230</v>
      </c>
      <c r="AF49" s="83"/>
      <c r="AG49" s="87" t="s">
        <v>90</v>
      </c>
      <c r="AH49" s="118" t="s">
        <v>96</v>
      </c>
      <c r="AI49" s="126" t="s">
        <v>90</v>
      </c>
      <c r="AJ49" s="135" t="s">
        <v>97</v>
      </c>
      <c r="AK49" s="88" t="s">
        <v>90</v>
      </c>
      <c r="AL49" s="83"/>
      <c r="AM49" s="87" t="s">
        <v>90</v>
      </c>
      <c r="AN49" s="118" t="s">
        <v>98</v>
      </c>
      <c r="AO49" s="126">
        <v>207</v>
      </c>
      <c r="AP49" s="118" t="s">
        <v>99</v>
      </c>
      <c r="AQ49" s="88" t="s">
        <v>90</v>
      </c>
      <c r="AR49" s="83"/>
      <c r="AS49" s="89" t="s">
        <v>90</v>
      </c>
      <c r="AT49" s="118" t="s">
        <v>100</v>
      </c>
      <c r="AU49" s="131">
        <v>237</v>
      </c>
      <c r="AV49" s="130" t="s">
        <v>101</v>
      </c>
      <c r="AW49" s="90">
        <v>46031</v>
      </c>
      <c r="AX49" s="91">
        <v>46031</v>
      </c>
      <c r="BA49" s="79"/>
    </row>
    <row r="50" spans="1:53" ht="18" customHeight="1" thickTop="1" thickBot="1">
      <c r="A50" s="80">
        <v>46032</v>
      </c>
      <c r="B50" s="81">
        <v>46032</v>
      </c>
      <c r="C50" s="82"/>
      <c r="D50" s="71" t="s">
        <v>110</v>
      </c>
      <c r="E50" s="118" t="s">
        <v>110</v>
      </c>
      <c r="F50" s="118">
        <v>125</v>
      </c>
      <c r="G50" s="118" t="s">
        <v>111</v>
      </c>
      <c r="H50" s="72" t="s">
        <v>111</v>
      </c>
      <c r="I50" s="83"/>
      <c r="J50" s="71" t="s">
        <v>90</v>
      </c>
      <c r="K50" s="118" t="s">
        <v>93</v>
      </c>
      <c r="L50" s="118" t="s">
        <v>90</v>
      </c>
      <c r="M50" s="118" t="s">
        <v>94</v>
      </c>
      <c r="N50" s="72" t="s">
        <v>90</v>
      </c>
      <c r="O50" s="85"/>
      <c r="P50" s="71" t="s">
        <v>90</v>
      </c>
      <c r="Q50" s="118" t="s">
        <v>95</v>
      </c>
      <c r="R50" s="118" t="s">
        <v>90</v>
      </c>
      <c r="S50" s="118">
        <v>945</v>
      </c>
      <c r="T50" s="72" t="s">
        <v>90</v>
      </c>
      <c r="U50" s="85"/>
      <c r="V50" s="72" t="s">
        <v>90</v>
      </c>
      <c r="W50" s="83"/>
      <c r="X50" s="120">
        <v>1915</v>
      </c>
      <c r="Y50" s="118" t="s">
        <v>90</v>
      </c>
      <c r="Z50" s="118">
        <v>2045</v>
      </c>
      <c r="AA50" s="83"/>
      <c r="AB50" s="92"/>
      <c r="AC50" s="121">
        <v>2100</v>
      </c>
      <c r="AD50" s="122">
        <v>166</v>
      </c>
      <c r="AE50" s="123">
        <v>2230</v>
      </c>
      <c r="AF50" s="83"/>
      <c r="AG50" s="87" t="s">
        <v>90</v>
      </c>
      <c r="AH50" s="118" t="s">
        <v>96</v>
      </c>
      <c r="AI50" s="126" t="s">
        <v>90</v>
      </c>
      <c r="AJ50" s="135" t="s">
        <v>97</v>
      </c>
      <c r="AK50" s="88" t="s">
        <v>90</v>
      </c>
      <c r="AL50" s="83"/>
      <c r="AM50" s="87" t="s">
        <v>90</v>
      </c>
      <c r="AN50" s="118" t="s">
        <v>98</v>
      </c>
      <c r="AO50" s="126">
        <v>208</v>
      </c>
      <c r="AP50" s="118" t="s">
        <v>99</v>
      </c>
      <c r="AQ50" s="88" t="s">
        <v>90</v>
      </c>
      <c r="AR50" s="83"/>
      <c r="AS50" s="89" t="s">
        <v>90</v>
      </c>
      <c r="AT50" s="118" t="s">
        <v>100</v>
      </c>
      <c r="AU50" s="131">
        <v>238</v>
      </c>
      <c r="AV50" s="130" t="s">
        <v>101</v>
      </c>
      <c r="AW50" s="90">
        <v>46032</v>
      </c>
      <c r="AX50" s="91">
        <v>46032</v>
      </c>
      <c r="BA50" s="79"/>
    </row>
    <row r="51" spans="1:53" ht="18" customHeight="1" thickTop="1" thickBot="1">
      <c r="A51" s="80">
        <v>46033</v>
      </c>
      <c r="B51" s="81">
        <v>46033</v>
      </c>
      <c r="C51" s="82"/>
      <c r="D51" s="71" t="s">
        <v>110</v>
      </c>
      <c r="E51" s="118" t="s">
        <v>110</v>
      </c>
      <c r="F51" s="118">
        <v>126</v>
      </c>
      <c r="G51" s="118" t="s">
        <v>111</v>
      </c>
      <c r="H51" s="72" t="s">
        <v>111</v>
      </c>
      <c r="I51" s="83"/>
      <c r="J51" s="71" t="s">
        <v>90</v>
      </c>
      <c r="K51" s="118" t="s">
        <v>93</v>
      </c>
      <c r="L51" s="118" t="s">
        <v>90</v>
      </c>
      <c r="M51" s="118" t="s">
        <v>94</v>
      </c>
      <c r="N51" s="72" t="s">
        <v>90</v>
      </c>
      <c r="O51" s="85"/>
      <c r="P51" s="71" t="s">
        <v>90</v>
      </c>
      <c r="Q51" s="118" t="s">
        <v>95</v>
      </c>
      <c r="R51" s="118" t="s">
        <v>90</v>
      </c>
      <c r="S51" s="118">
        <v>945</v>
      </c>
      <c r="T51" s="72" t="s">
        <v>90</v>
      </c>
      <c r="U51" s="85"/>
      <c r="V51" s="72" t="s">
        <v>90</v>
      </c>
      <c r="W51" s="83"/>
      <c r="X51" s="120">
        <v>1915</v>
      </c>
      <c r="Y51" s="118" t="s">
        <v>90</v>
      </c>
      <c r="Z51" s="118">
        <v>2045</v>
      </c>
      <c r="AA51" s="83"/>
      <c r="AB51" s="92"/>
      <c r="AC51" s="121">
        <v>2100</v>
      </c>
      <c r="AD51" s="122">
        <v>167</v>
      </c>
      <c r="AE51" s="123">
        <v>2230</v>
      </c>
      <c r="AF51" s="83"/>
      <c r="AG51" s="87" t="s">
        <v>90</v>
      </c>
      <c r="AH51" s="118" t="s">
        <v>96</v>
      </c>
      <c r="AI51" s="126">
        <v>183</v>
      </c>
      <c r="AJ51" s="135" t="s">
        <v>97</v>
      </c>
      <c r="AK51" s="88" t="s">
        <v>90</v>
      </c>
      <c r="AL51" s="83"/>
      <c r="AM51" s="87" t="s">
        <v>90</v>
      </c>
      <c r="AN51" s="118" t="s">
        <v>98</v>
      </c>
      <c r="AO51" s="126">
        <v>209</v>
      </c>
      <c r="AP51" s="118" t="s">
        <v>99</v>
      </c>
      <c r="AQ51" s="88" t="s">
        <v>90</v>
      </c>
      <c r="AR51" s="83"/>
      <c r="AS51" s="89" t="s">
        <v>90</v>
      </c>
      <c r="AT51" s="118" t="s">
        <v>100</v>
      </c>
      <c r="AU51" s="131">
        <v>239</v>
      </c>
      <c r="AV51" s="130" t="s">
        <v>101</v>
      </c>
      <c r="AW51" s="90">
        <v>46033</v>
      </c>
      <c r="AX51" s="91">
        <v>46033</v>
      </c>
      <c r="BA51" s="79"/>
    </row>
    <row r="52" spans="1:53" ht="18" customHeight="1" thickTop="1" thickBot="1">
      <c r="A52" s="80">
        <v>46034</v>
      </c>
      <c r="B52" s="81">
        <v>46034</v>
      </c>
      <c r="C52" s="82"/>
      <c r="D52" s="71" t="s">
        <v>90</v>
      </c>
      <c r="E52" s="118" t="s">
        <v>91</v>
      </c>
      <c r="F52" s="118">
        <v>127</v>
      </c>
      <c r="G52" s="118" t="s">
        <v>92</v>
      </c>
      <c r="H52" s="72" t="s">
        <v>90</v>
      </c>
      <c r="I52" s="83"/>
      <c r="J52" s="71" t="s">
        <v>90</v>
      </c>
      <c r="K52" s="118" t="s">
        <v>93</v>
      </c>
      <c r="L52" s="118" t="s">
        <v>90</v>
      </c>
      <c r="M52" s="118" t="s">
        <v>94</v>
      </c>
      <c r="N52" s="72" t="s">
        <v>90</v>
      </c>
      <c r="O52" s="85"/>
      <c r="P52" s="71" t="s">
        <v>90</v>
      </c>
      <c r="Q52" s="118" t="s">
        <v>95</v>
      </c>
      <c r="R52" s="118" t="s">
        <v>90</v>
      </c>
      <c r="S52" s="118">
        <v>945</v>
      </c>
      <c r="T52" s="72" t="s">
        <v>90</v>
      </c>
      <c r="U52" s="85"/>
      <c r="V52" s="72" t="s">
        <v>90</v>
      </c>
      <c r="W52" s="83"/>
      <c r="X52" s="120">
        <v>1915</v>
      </c>
      <c r="Y52" s="118" t="s">
        <v>90</v>
      </c>
      <c r="Z52" s="118">
        <v>2045</v>
      </c>
      <c r="AA52" s="83"/>
      <c r="AB52" s="92"/>
      <c r="AC52" s="121">
        <v>2100</v>
      </c>
      <c r="AD52" s="122" t="s">
        <v>90</v>
      </c>
      <c r="AE52" s="123">
        <v>2230</v>
      </c>
      <c r="AF52" s="83"/>
      <c r="AG52" s="84" t="s">
        <v>90</v>
      </c>
      <c r="AH52" s="118" t="s">
        <v>96</v>
      </c>
      <c r="AI52" s="125">
        <v>184</v>
      </c>
      <c r="AJ52" s="135" t="s">
        <v>97</v>
      </c>
      <c r="AK52" s="86" t="s">
        <v>90</v>
      </c>
      <c r="AL52" s="83"/>
      <c r="AM52" s="87" t="s">
        <v>90</v>
      </c>
      <c r="AN52" s="118" t="s">
        <v>98</v>
      </c>
      <c r="AO52" s="126">
        <v>210</v>
      </c>
      <c r="AP52" s="118" t="s">
        <v>99</v>
      </c>
      <c r="AQ52" s="88" t="s">
        <v>90</v>
      </c>
      <c r="AR52" s="83"/>
      <c r="AS52" s="89" t="s">
        <v>90</v>
      </c>
      <c r="AT52" s="118" t="s">
        <v>100</v>
      </c>
      <c r="AU52" s="131">
        <v>240</v>
      </c>
      <c r="AV52" s="130" t="s">
        <v>101</v>
      </c>
      <c r="AW52" s="90">
        <v>46034</v>
      </c>
      <c r="AX52" s="91">
        <v>46034</v>
      </c>
      <c r="BA52" s="79"/>
    </row>
    <row r="53" spans="1:53" ht="18" customHeight="1" thickTop="1" thickBot="1">
      <c r="A53" s="80">
        <v>46035</v>
      </c>
      <c r="B53" s="81">
        <v>46035</v>
      </c>
      <c r="C53" s="82"/>
      <c r="D53" s="71" t="s">
        <v>110</v>
      </c>
      <c r="E53" s="118" t="s">
        <v>110</v>
      </c>
      <c r="F53" s="118">
        <v>128</v>
      </c>
      <c r="G53" s="118" t="s">
        <v>111</v>
      </c>
      <c r="H53" s="72" t="s">
        <v>111</v>
      </c>
      <c r="I53" s="83"/>
      <c r="J53" s="71" t="s">
        <v>90</v>
      </c>
      <c r="K53" s="118" t="s">
        <v>93</v>
      </c>
      <c r="L53" s="118" t="s">
        <v>90</v>
      </c>
      <c r="M53" s="118" t="s">
        <v>94</v>
      </c>
      <c r="N53" s="72" t="s">
        <v>90</v>
      </c>
      <c r="O53" s="85"/>
      <c r="P53" s="71" t="s">
        <v>90</v>
      </c>
      <c r="Q53" s="118" t="s">
        <v>95</v>
      </c>
      <c r="R53" s="118" t="s">
        <v>90</v>
      </c>
      <c r="S53" s="118">
        <v>945</v>
      </c>
      <c r="T53" s="72" t="s">
        <v>90</v>
      </c>
      <c r="U53" s="85"/>
      <c r="V53" s="72" t="s">
        <v>90</v>
      </c>
      <c r="W53" s="83"/>
      <c r="X53" s="120">
        <v>1915</v>
      </c>
      <c r="Y53" s="118" t="s">
        <v>90</v>
      </c>
      <c r="Z53" s="118">
        <v>2045</v>
      </c>
      <c r="AA53" s="83"/>
      <c r="AB53" s="92"/>
      <c r="AC53" s="121">
        <v>2100</v>
      </c>
      <c r="AD53" s="122" t="s">
        <v>90</v>
      </c>
      <c r="AE53" s="123">
        <v>2230</v>
      </c>
      <c r="AF53" s="83"/>
      <c r="AG53" s="84" t="s">
        <v>90</v>
      </c>
      <c r="AH53" s="118" t="s">
        <v>96</v>
      </c>
      <c r="AI53" s="125">
        <v>185</v>
      </c>
      <c r="AJ53" s="135" t="s">
        <v>97</v>
      </c>
      <c r="AK53" s="86" t="s">
        <v>90</v>
      </c>
      <c r="AL53" s="83"/>
      <c r="AM53" s="94" t="s">
        <v>90</v>
      </c>
      <c r="AN53" s="118" t="s">
        <v>98</v>
      </c>
      <c r="AO53" s="127">
        <v>211</v>
      </c>
      <c r="AP53" s="118" t="s">
        <v>99</v>
      </c>
      <c r="AQ53" s="93" t="s">
        <v>90</v>
      </c>
      <c r="AR53" s="83"/>
      <c r="AS53" s="89" t="s">
        <v>90</v>
      </c>
      <c r="AT53" s="118" t="s">
        <v>100</v>
      </c>
      <c r="AU53" s="131">
        <v>241</v>
      </c>
      <c r="AV53" s="130" t="s">
        <v>101</v>
      </c>
      <c r="AW53" s="90">
        <v>46035</v>
      </c>
      <c r="AX53" s="91">
        <v>46035</v>
      </c>
      <c r="BA53" s="79"/>
    </row>
    <row r="54" spans="1:53" ht="18" customHeight="1" thickTop="1" thickBot="1">
      <c r="A54" s="80">
        <v>46036</v>
      </c>
      <c r="B54" s="81">
        <v>46036</v>
      </c>
      <c r="C54" s="82"/>
      <c r="D54" s="71" t="s">
        <v>110</v>
      </c>
      <c r="E54" s="118" t="s">
        <v>110</v>
      </c>
      <c r="F54" s="118">
        <v>129</v>
      </c>
      <c r="G54" s="118" t="s">
        <v>111</v>
      </c>
      <c r="H54" s="72" t="s">
        <v>111</v>
      </c>
      <c r="I54" s="83"/>
      <c r="J54" s="71" t="s">
        <v>90</v>
      </c>
      <c r="K54" s="118" t="s">
        <v>93</v>
      </c>
      <c r="L54" s="118" t="s">
        <v>90</v>
      </c>
      <c r="M54" s="118" t="s">
        <v>94</v>
      </c>
      <c r="N54" s="72" t="s">
        <v>90</v>
      </c>
      <c r="O54" s="85"/>
      <c r="P54" s="71" t="s">
        <v>94</v>
      </c>
      <c r="Q54" s="118" t="s">
        <v>94</v>
      </c>
      <c r="R54" s="118">
        <v>150</v>
      </c>
      <c r="S54" s="118">
        <v>930</v>
      </c>
      <c r="T54" s="72" t="s">
        <v>90</v>
      </c>
      <c r="U54" s="85"/>
      <c r="V54" s="72" t="s">
        <v>90</v>
      </c>
      <c r="W54" s="83"/>
      <c r="X54" s="120">
        <v>1915</v>
      </c>
      <c r="Y54" s="118" t="s">
        <v>90</v>
      </c>
      <c r="Z54" s="118">
        <v>2045</v>
      </c>
      <c r="AA54" s="83"/>
      <c r="AB54" s="92"/>
      <c r="AC54" s="121">
        <v>2100</v>
      </c>
      <c r="AD54" s="122">
        <v>168</v>
      </c>
      <c r="AE54" s="123">
        <v>2230</v>
      </c>
      <c r="AF54" s="83"/>
      <c r="AG54" s="87" t="s">
        <v>90</v>
      </c>
      <c r="AH54" s="118" t="s">
        <v>96</v>
      </c>
      <c r="AI54" s="125">
        <v>186</v>
      </c>
      <c r="AJ54" s="135" t="s">
        <v>97</v>
      </c>
      <c r="AK54" s="88" t="s">
        <v>90</v>
      </c>
      <c r="AL54" s="83"/>
      <c r="AM54" s="94" t="s">
        <v>90</v>
      </c>
      <c r="AN54" s="118" t="s">
        <v>98</v>
      </c>
      <c r="AO54" s="127">
        <v>212</v>
      </c>
      <c r="AP54" s="118" t="s">
        <v>99</v>
      </c>
      <c r="AQ54" s="93" t="s">
        <v>90</v>
      </c>
      <c r="AR54" s="83"/>
      <c r="AS54" s="89" t="s">
        <v>90</v>
      </c>
      <c r="AT54" s="118" t="s">
        <v>100</v>
      </c>
      <c r="AU54" s="131">
        <v>242</v>
      </c>
      <c r="AV54" s="130" t="s">
        <v>101</v>
      </c>
      <c r="AW54" s="90">
        <v>46036</v>
      </c>
      <c r="AX54" s="91">
        <v>46036</v>
      </c>
      <c r="BA54" s="79"/>
    </row>
    <row r="55" spans="1:53" ht="18" customHeight="1" thickTop="1" thickBot="1">
      <c r="A55" s="80">
        <v>46037</v>
      </c>
      <c r="B55" s="81">
        <v>46037</v>
      </c>
      <c r="C55" s="82"/>
      <c r="D55" s="71" t="s">
        <v>110</v>
      </c>
      <c r="E55" s="118" t="s">
        <v>110</v>
      </c>
      <c r="F55" s="118">
        <v>130</v>
      </c>
      <c r="G55" s="118" t="s">
        <v>111</v>
      </c>
      <c r="H55" s="72" t="s">
        <v>111</v>
      </c>
      <c r="I55" s="83"/>
      <c r="J55" s="71" t="s">
        <v>90</v>
      </c>
      <c r="K55" s="118" t="s">
        <v>93</v>
      </c>
      <c r="L55" s="118" t="s">
        <v>90</v>
      </c>
      <c r="M55" s="118" t="s">
        <v>94</v>
      </c>
      <c r="N55" s="72" t="s">
        <v>90</v>
      </c>
      <c r="O55" s="85"/>
      <c r="P55" s="71" t="s">
        <v>94</v>
      </c>
      <c r="Q55" s="118" t="s">
        <v>94</v>
      </c>
      <c r="R55" s="118">
        <v>151</v>
      </c>
      <c r="S55" s="118">
        <v>930</v>
      </c>
      <c r="T55" s="72" t="s">
        <v>90</v>
      </c>
      <c r="U55" s="85"/>
      <c r="V55" s="72" t="s">
        <v>90</v>
      </c>
      <c r="W55" s="83"/>
      <c r="X55" s="120">
        <v>1915</v>
      </c>
      <c r="Y55" s="118" t="s">
        <v>90</v>
      </c>
      <c r="Z55" s="118">
        <v>2045</v>
      </c>
      <c r="AA55" s="83"/>
      <c r="AB55" s="92"/>
      <c r="AC55" s="121">
        <v>2100</v>
      </c>
      <c r="AD55" s="122" t="s">
        <v>90</v>
      </c>
      <c r="AE55" s="123">
        <v>2230</v>
      </c>
      <c r="AF55" s="83"/>
      <c r="AG55" s="94" t="s">
        <v>90</v>
      </c>
      <c r="AH55" s="118" t="s">
        <v>96</v>
      </c>
      <c r="AI55" s="127">
        <v>187</v>
      </c>
      <c r="AJ55" s="135" t="s">
        <v>97</v>
      </c>
      <c r="AK55" s="93" t="s">
        <v>90</v>
      </c>
      <c r="AL55" s="83"/>
      <c r="AM55" s="94" t="s">
        <v>90</v>
      </c>
      <c r="AN55" s="118" t="s">
        <v>98</v>
      </c>
      <c r="AO55" s="127">
        <v>213</v>
      </c>
      <c r="AP55" s="118" t="s">
        <v>99</v>
      </c>
      <c r="AQ55" s="93" t="s">
        <v>90</v>
      </c>
      <c r="AR55" s="83"/>
      <c r="AS55" s="89" t="s">
        <v>90</v>
      </c>
      <c r="AT55" s="118" t="s">
        <v>100</v>
      </c>
      <c r="AU55" s="131">
        <v>243</v>
      </c>
      <c r="AV55" s="130" t="s">
        <v>101</v>
      </c>
      <c r="AW55" s="90">
        <v>46037</v>
      </c>
      <c r="AX55" s="91">
        <v>46037</v>
      </c>
      <c r="BA55" s="79"/>
    </row>
    <row r="56" spans="1:53" ht="18" customHeight="1" thickTop="1" thickBot="1">
      <c r="A56" s="80">
        <v>46038</v>
      </c>
      <c r="B56" s="81">
        <v>46038</v>
      </c>
      <c r="C56" s="82"/>
      <c r="D56" s="71" t="s">
        <v>110</v>
      </c>
      <c r="E56" s="118" t="s">
        <v>110</v>
      </c>
      <c r="F56" s="118">
        <v>131</v>
      </c>
      <c r="G56" s="118" t="s">
        <v>111</v>
      </c>
      <c r="H56" s="72" t="s">
        <v>111</v>
      </c>
      <c r="I56" s="83"/>
      <c r="J56" s="71" t="s">
        <v>90</v>
      </c>
      <c r="K56" s="118" t="s">
        <v>93</v>
      </c>
      <c r="L56" s="118" t="s">
        <v>90</v>
      </c>
      <c r="M56" s="118" t="s">
        <v>94</v>
      </c>
      <c r="N56" s="72" t="s">
        <v>90</v>
      </c>
      <c r="O56" s="85"/>
      <c r="P56" s="71" t="s">
        <v>90</v>
      </c>
      <c r="Q56" s="118" t="s">
        <v>95</v>
      </c>
      <c r="R56" s="118" t="s">
        <v>90</v>
      </c>
      <c r="S56" s="118">
        <v>945</v>
      </c>
      <c r="T56" s="72" t="s">
        <v>90</v>
      </c>
      <c r="U56" s="85"/>
      <c r="V56" s="72" t="s">
        <v>90</v>
      </c>
      <c r="W56" s="83"/>
      <c r="X56" s="120">
        <v>1915</v>
      </c>
      <c r="Y56" s="118" t="s">
        <v>90</v>
      </c>
      <c r="Z56" s="118">
        <v>2045</v>
      </c>
      <c r="AA56" s="83"/>
      <c r="AB56" s="92"/>
      <c r="AC56" s="121">
        <v>2100</v>
      </c>
      <c r="AD56" s="122" t="s">
        <v>90</v>
      </c>
      <c r="AE56" s="123">
        <v>2230</v>
      </c>
      <c r="AF56" s="83"/>
      <c r="AG56" s="84" t="s">
        <v>90</v>
      </c>
      <c r="AH56" s="118" t="s">
        <v>96</v>
      </c>
      <c r="AI56" s="125">
        <v>188</v>
      </c>
      <c r="AJ56" s="135" t="s">
        <v>97</v>
      </c>
      <c r="AK56" s="86" t="s">
        <v>90</v>
      </c>
      <c r="AL56" s="83"/>
      <c r="AM56" s="84" t="s">
        <v>90</v>
      </c>
      <c r="AN56" s="118" t="s">
        <v>98</v>
      </c>
      <c r="AO56" s="125">
        <v>214</v>
      </c>
      <c r="AP56" s="118" t="s">
        <v>99</v>
      </c>
      <c r="AQ56" s="86" t="s">
        <v>90</v>
      </c>
      <c r="AR56" s="83"/>
      <c r="AS56" s="89" t="s">
        <v>90</v>
      </c>
      <c r="AT56" s="118" t="s">
        <v>100</v>
      </c>
      <c r="AU56" s="131">
        <v>244</v>
      </c>
      <c r="AV56" s="130" t="s">
        <v>101</v>
      </c>
      <c r="AW56" s="90">
        <v>46038</v>
      </c>
      <c r="AX56" s="91">
        <v>46038</v>
      </c>
      <c r="BA56" s="79"/>
    </row>
    <row r="57" spans="1:53" ht="18" customHeight="1" thickTop="1" thickBot="1">
      <c r="A57" s="80">
        <v>46039</v>
      </c>
      <c r="B57" s="81">
        <v>46039</v>
      </c>
      <c r="C57" s="82"/>
      <c r="D57" s="71" t="s">
        <v>110</v>
      </c>
      <c r="E57" s="118" t="s">
        <v>110</v>
      </c>
      <c r="F57" s="118">
        <v>132</v>
      </c>
      <c r="G57" s="118" t="s">
        <v>111</v>
      </c>
      <c r="H57" s="72" t="s">
        <v>111</v>
      </c>
      <c r="I57" s="83"/>
      <c r="J57" s="71" t="s">
        <v>90</v>
      </c>
      <c r="K57" s="118" t="s">
        <v>93</v>
      </c>
      <c r="L57" s="118" t="s">
        <v>90</v>
      </c>
      <c r="M57" s="118" t="s">
        <v>94</v>
      </c>
      <c r="N57" s="72" t="s">
        <v>90</v>
      </c>
      <c r="O57" s="85"/>
      <c r="P57" s="71" t="s">
        <v>90</v>
      </c>
      <c r="Q57" s="118" t="s">
        <v>95</v>
      </c>
      <c r="R57" s="118" t="s">
        <v>90</v>
      </c>
      <c r="S57" s="118">
        <v>945</v>
      </c>
      <c r="T57" s="72" t="s">
        <v>90</v>
      </c>
      <c r="U57" s="85"/>
      <c r="V57" s="72" t="s">
        <v>90</v>
      </c>
      <c r="W57" s="83"/>
      <c r="X57" s="120">
        <v>1915</v>
      </c>
      <c r="Y57" s="118" t="s">
        <v>90</v>
      </c>
      <c r="Z57" s="118">
        <v>2045</v>
      </c>
      <c r="AA57" s="83"/>
      <c r="AB57" s="92"/>
      <c r="AC57" s="121">
        <v>2100</v>
      </c>
      <c r="AD57" s="122" t="s">
        <v>90</v>
      </c>
      <c r="AE57" s="123">
        <v>2230</v>
      </c>
      <c r="AF57" s="83"/>
      <c r="AG57" s="87" t="s">
        <v>90</v>
      </c>
      <c r="AH57" s="118" t="s">
        <v>96</v>
      </c>
      <c r="AI57" s="126" t="s">
        <v>90</v>
      </c>
      <c r="AJ57" s="135" t="s">
        <v>97</v>
      </c>
      <c r="AK57" s="88" t="s">
        <v>90</v>
      </c>
      <c r="AL57" s="83"/>
      <c r="AM57" s="87" t="s">
        <v>97</v>
      </c>
      <c r="AN57" s="118" t="s">
        <v>97</v>
      </c>
      <c r="AO57" s="126">
        <v>215</v>
      </c>
      <c r="AP57" s="118" t="s">
        <v>112</v>
      </c>
      <c r="AQ57" s="88" t="s">
        <v>112</v>
      </c>
      <c r="AR57" s="83"/>
      <c r="AS57" s="89" t="s">
        <v>99</v>
      </c>
      <c r="AT57" s="118" t="s">
        <v>99</v>
      </c>
      <c r="AU57" s="131">
        <v>245</v>
      </c>
      <c r="AV57" s="130" t="s">
        <v>113</v>
      </c>
      <c r="AW57" s="90">
        <v>46039</v>
      </c>
      <c r="AX57" s="91">
        <v>46039</v>
      </c>
      <c r="BA57" s="79"/>
    </row>
    <row r="58" spans="1:53" ht="18" customHeight="1" thickTop="1" thickBot="1">
      <c r="A58" s="80">
        <v>46040</v>
      </c>
      <c r="B58" s="81">
        <v>46040</v>
      </c>
      <c r="C58" s="82"/>
      <c r="D58" s="71" t="s">
        <v>110</v>
      </c>
      <c r="E58" s="118" t="s">
        <v>110</v>
      </c>
      <c r="F58" s="118">
        <v>133</v>
      </c>
      <c r="G58" s="118" t="s">
        <v>111</v>
      </c>
      <c r="H58" s="72" t="s">
        <v>111</v>
      </c>
      <c r="I58" s="83"/>
      <c r="J58" s="71" t="s">
        <v>90</v>
      </c>
      <c r="K58" s="118" t="s">
        <v>93</v>
      </c>
      <c r="L58" s="118" t="s">
        <v>90</v>
      </c>
      <c r="M58" s="118" t="s">
        <v>94</v>
      </c>
      <c r="N58" s="72" t="s">
        <v>90</v>
      </c>
      <c r="O58" s="85"/>
      <c r="P58" s="71" t="s">
        <v>90</v>
      </c>
      <c r="Q58" s="118" t="s">
        <v>95</v>
      </c>
      <c r="R58" s="118" t="s">
        <v>90</v>
      </c>
      <c r="S58" s="118">
        <v>945</v>
      </c>
      <c r="T58" s="72" t="s">
        <v>90</v>
      </c>
      <c r="U58" s="85"/>
      <c r="V58" s="72" t="s">
        <v>90</v>
      </c>
      <c r="W58" s="83"/>
      <c r="X58" s="120">
        <v>1915</v>
      </c>
      <c r="Y58" s="118" t="s">
        <v>90</v>
      </c>
      <c r="Z58" s="118">
        <v>2045</v>
      </c>
      <c r="AA58" s="83"/>
      <c r="AB58" s="92"/>
      <c r="AC58" s="121">
        <v>2100</v>
      </c>
      <c r="AD58" s="122">
        <v>169</v>
      </c>
      <c r="AE58" s="123">
        <v>2230</v>
      </c>
      <c r="AF58" s="83"/>
      <c r="AG58" s="84" t="s">
        <v>90</v>
      </c>
      <c r="AH58" s="118" t="s">
        <v>96</v>
      </c>
      <c r="AI58" s="125">
        <v>189</v>
      </c>
      <c r="AJ58" s="135" t="s">
        <v>97</v>
      </c>
      <c r="AK58" s="86" t="s">
        <v>90</v>
      </c>
      <c r="AL58" s="83"/>
      <c r="AM58" s="87" t="s">
        <v>90</v>
      </c>
      <c r="AN58" s="118" t="s">
        <v>98</v>
      </c>
      <c r="AO58" s="126">
        <v>216</v>
      </c>
      <c r="AP58" s="118" t="s">
        <v>99</v>
      </c>
      <c r="AQ58" s="88" t="s">
        <v>90</v>
      </c>
      <c r="AR58" s="83"/>
      <c r="AS58" s="89" t="s">
        <v>90</v>
      </c>
      <c r="AT58" s="118" t="s">
        <v>100</v>
      </c>
      <c r="AU58" s="131">
        <v>246</v>
      </c>
      <c r="AV58" s="130" t="s">
        <v>101</v>
      </c>
      <c r="AW58" s="90">
        <v>46040</v>
      </c>
      <c r="AX58" s="91">
        <v>46040</v>
      </c>
      <c r="BA58" s="79"/>
    </row>
    <row r="59" spans="1:53" ht="18" customHeight="1" thickTop="1" thickBot="1">
      <c r="A59" s="80">
        <v>46041</v>
      </c>
      <c r="B59" s="81">
        <v>46041</v>
      </c>
      <c r="C59" s="82"/>
      <c r="D59" s="71" t="s">
        <v>110</v>
      </c>
      <c r="E59" s="118" t="s">
        <v>110</v>
      </c>
      <c r="F59" s="118">
        <v>134</v>
      </c>
      <c r="G59" s="118" t="s">
        <v>111</v>
      </c>
      <c r="H59" s="72" t="s">
        <v>111</v>
      </c>
      <c r="I59" s="83"/>
      <c r="J59" s="71" t="s">
        <v>90</v>
      </c>
      <c r="K59" s="118" t="s">
        <v>93</v>
      </c>
      <c r="L59" s="118" t="s">
        <v>90</v>
      </c>
      <c r="M59" s="118" t="s">
        <v>94</v>
      </c>
      <c r="N59" s="72" t="s">
        <v>90</v>
      </c>
      <c r="O59" s="85"/>
      <c r="P59" s="71" t="s">
        <v>94</v>
      </c>
      <c r="Q59" s="118" t="s">
        <v>94</v>
      </c>
      <c r="R59" s="118">
        <v>152</v>
      </c>
      <c r="S59" s="118">
        <v>930</v>
      </c>
      <c r="T59" s="72" t="s">
        <v>90</v>
      </c>
      <c r="U59" s="85"/>
      <c r="V59" s="72" t="s">
        <v>90</v>
      </c>
      <c r="W59" s="83"/>
      <c r="X59" s="120">
        <v>1915</v>
      </c>
      <c r="Y59" s="118" t="s">
        <v>90</v>
      </c>
      <c r="Z59" s="118">
        <v>2045</v>
      </c>
      <c r="AA59" s="83"/>
      <c r="AB59" s="92"/>
      <c r="AC59" s="121">
        <v>2100</v>
      </c>
      <c r="AD59" s="122" t="s">
        <v>90</v>
      </c>
      <c r="AE59" s="123">
        <v>2230</v>
      </c>
      <c r="AF59" s="83"/>
      <c r="AG59" s="84" t="s">
        <v>90</v>
      </c>
      <c r="AH59" s="118" t="s">
        <v>96</v>
      </c>
      <c r="AI59" s="125">
        <v>190</v>
      </c>
      <c r="AJ59" s="135" t="s">
        <v>97</v>
      </c>
      <c r="AK59" s="86" t="s">
        <v>90</v>
      </c>
      <c r="AL59" s="83"/>
      <c r="AM59" s="87" t="s">
        <v>90</v>
      </c>
      <c r="AN59" s="118" t="s">
        <v>98</v>
      </c>
      <c r="AO59" s="126">
        <v>217</v>
      </c>
      <c r="AP59" s="118" t="s">
        <v>99</v>
      </c>
      <c r="AQ59" s="88" t="s">
        <v>90</v>
      </c>
      <c r="AR59" s="83"/>
      <c r="AS59" s="89" t="s">
        <v>90</v>
      </c>
      <c r="AT59" s="118" t="s">
        <v>100</v>
      </c>
      <c r="AU59" s="131">
        <v>247</v>
      </c>
      <c r="AV59" s="130" t="s">
        <v>101</v>
      </c>
      <c r="AW59" s="90">
        <v>46041</v>
      </c>
      <c r="AX59" s="91">
        <v>46041</v>
      </c>
      <c r="BA59" s="79"/>
    </row>
    <row r="60" spans="1:53" ht="18" customHeight="1" thickTop="1" thickBot="1">
      <c r="A60" s="80">
        <v>46042</v>
      </c>
      <c r="B60" s="81">
        <v>46042</v>
      </c>
      <c r="C60" s="82"/>
      <c r="D60" s="71" t="s">
        <v>110</v>
      </c>
      <c r="E60" s="118" t="s">
        <v>110</v>
      </c>
      <c r="F60" s="118">
        <v>135</v>
      </c>
      <c r="G60" s="118" t="s">
        <v>111</v>
      </c>
      <c r="H60" s="72" t="s">
        <v>111</v>
      </c>
      <c r="I60" s="83"/>
      <c r="J60" s="71" t="s">
        <v>90</v>
      </c>
      <c r="K60" s="118" t="s">
        <v>93</v>
      </c>
      <c r="L60" s="118" t="s">
        <v>90</v>
      </c>
      <c r="M60" s="118" t="s">
        <v>94</v>
      </c>
      <c r="N60" s="72" t="s">
        <v>90</v>
      </c>
      <c r="O60" s="85"/>
      <c r="P60" s="71" t="s">
        <v>90</v>
      </c>
      <c r="Q60" s="118" t="s">
        <v>95</v>
      </c>
      <c r="R60" s="118" t="s">
        <v>90</v>
      </c>
      <c r="S60" s="118">
        <v>945</v>
      </c>
      <c r="T60" s="72" t="s">
        <v>90</v>
      </c>
      <c r="U60" s="85"/>
      <c r="V60" s="72" t="s">
        <v>90</v>
      </c>
      <c r="W60" s="83"/>
      <c r="X60" s="120">
        <v>1915</v>
      </c>
      <c r="Y60" s="118" t="s">
        <v>90</v>
      </c>
      <c r="Z60" s="118">
        <v>2045</v>
      </c>
      <c r="AA60" s="83"/>
      <c r="AB60" s="92"/>
      <c r="AC60" s="121">
        <v>2100</v>
      </c>
      <c r="AD60" s="122" t="s">
        <v>90</v>
      </c>
      <c r="AE60" s="123">
        <v>2230</v>
      </c>
      <c r="AF60" s="83"/>
      <c r="AG60" s="84" t="s">
        <v>90</v>
      </c>
      <c r="AH60" s="118" t="s">
        <v>96</v>
      </c>
      <c r="AI60" s="125">
        <v>191</v>
      </c>
      <c r="AJ60" s="135" t="s">
        <v>97</v>
      </c>
      <c r="AK60" s="86" t="s">
        <v>90</v>
      </c>
      <c r="AL60" s="83"/>
      <c r="AM60" s="94" t="s">
        <v>90</v>
      </c>
      <c r="AN60" s="118" t="s">
        <v>98</v>
      </c>
      <c r="AO60" s="127">
        <v>218</v>
      </c>
      <c r="AP60" s="118" t="s">
        <v>99</v>
      </c>
      <c r="AQ60" s="93" t="s">
        <v>90</v>
      </c>
      <c r="AR60" s="83"/>
      <c r="AS60" s="89" t="s">
        <v>90</v>
      </c>
      <c r="AT60" s="118" t="s">
        <v>100</v>
      </c>
      <c r="AU60" s="131">
        <v>248</v>
      </c>
      <c r="AV60" s="130" t="s">
        <v>101</v>
      </c>
      <c r="AW60" s="90">
        <v>46042</v>
      </c>
      <c r="AX60" s="91">
        <v>46042</v>
      </c>
      <c r="BA60" s="79"/>
    </row>
    <row r="61" spans="1:53" ht="18" customHeight="1" thickTop="1" thickBot="1">
      <c r="A61" s="80">
        <v>46043</v>
      </c>
      <c r="B61" s="81">
        <v>46043</v>
      </c>
      <c r="C61" s="82"/>
      <c r="D61" s="71" t="s">
        <v>110</v>
      </c>
      <c r="E61" s="118" t="s">
        <v>110</v>
      </c>
      <c r="F61" s="118">
        <v>136</v>
      </c>
      <c r="G61" s="118" t="s">
        <v>111</v>
      </c>
      <c r="H61" s="72" t="s">
        <v>111</v>
      </c>
      <c r="I61" s="83"/>
      <c r="J61" s="71" t="s">
        <v>90</v>
      </c>
      <c r="K61" s="118" t="s">
        <v>93</v>
      </c>
      <c r="L61" s="118" t="s">
        <v>90</v>
      </c>
      <c r="M61" s="118" t="s">
        <v>94</v>
      </c>
      <c r="N61" s="72" t="s">
        <v>90</v>
      </c>
      <c r="O61" s="85"/>
      <c r="P61" s="71" t="s">
        <v>94</v>
      </c>
      <c r="Q61" s="118" t="s">
        <v>94</v>
      </c>
      <c r="R61" s="118">
        <v>153</v>
      </c>
      <c r="S61" s="118">
        <v>930</v>
      </c>
      <c r="T61" s="72" t="s">
        <v>90</v>
      </c>
      <c r="U61" s="85"/>
      <c r="V61" s="72" t="s">
        <v>90</v>
      </c>
      <c r="W61" s="83"/>
      <c r="X61" s="120">
        <v>1915</v>
      </c>
      <c r="Y61" s="118" t="s">
        <v>90</v>
      </c>
      <c r="Z61" s="118">
        <v>2045</v>
      </c>
      <c r="AA61" s="83"/>
      <c r="AB61" s="92"/>
      <c r="AC61" s="121">
        <v>2100</v>
      </c>
      <c r="AD61" s="122">
        <v>170</v>
      </c>
      <c r="AE61" s="123">
        <v>2230</v>
      </c>
      <c r="AF61" s="83"/>
      <c r="AG61" s="84" t="s">
        <v>90</v>
      </c>
      <c r="AH61" s="118" t="s">
        <v>96</v>
      </c>
      <c r="AI61" s="125">
        <v>192</v>
      </c>
      <c r="AJ61" s="135" t="s">
        <v>97</v>
      </c>
      <c r="AK61" s="86" t="s">
        <v>90</v>
      </c>
      <c r="AL61" s="83"/>
      <c r="AM61" s="87" t="s">
        <v>90</v>
      </c>
      <c r="AN61" s="118" t="s">
        <v>98</v>
      </c>
      <c r="AO61" s="126">
        <v>219</v>
      </c>
      <c r="AP61" s="118" t="s">
        <v>99</v>
      </c>
      <c r="AQ61" s="88" t="s">
        <v>90</v>
      </c>
      <c r="AR61" s="83"/>
      <c r="AS61" s="89" t="s">
        <v>90</v>
      </c>
      <c r="AT61" s="118" t="s">
        <v>100</v>
      </c>
      <c r="AU61" s="131">
        <v>249</v>
      </c>
      <c r="AV61" s="130" t="s">
        <v>101</v>
      </c>
      <c r="AW61" s="90">
        <v>46043</v>
      </c>
      <c r="AX61" s="91">
        <v>46043</v>
      </c>
      <c r="BA61" s="79"/>
    </row>
    <row r="62" spans="1:53" ht="18" customHeight="1" thickTop="1" thickBot="1">
      <c r="A62" s="80">
        <v>46044</v>
      </c>
      <c r="B62" s="81">
        <v>46044</v>
      </c>
      <c r="C62" s="82"/>
      <c r="D62" s="71" t="s">
        <v>110</v>
      </c>
      <c r="E62" s="118" t="s">
        <v>110</v>
      </c>
      <c r="F62" s="118">
        <v>137</v>
      </c>
      <c r="G62" s="118" t="s">
        <v>111</v>
      </c>
      <c r="H62" s="72" t="s">
        <v>111</v>
      </c>
      <c r="I62" s="83"/>
      <c r="J62" s="71" t="s">
        <v>90</v>
      </c>
      <c r="K62" s="118" t="s">
        <v>93</v>
      </c>
      <c r="L62" s="118" t="s">
        <v>90</v>
      </c>
      <c r="M62" s="118" t="s">
        <v>94</v>
      </c>
      <c r="N62" s="72" t="s">
        <v>90</v>
      </c>
      <c r="O62" s="85"/>
      <c r="P62" s="71" t="s">
        <v>94</v>
      </c>
      <c r="Q62" s="118" t="s">
        <v>94</v>
      </c>
      <c r="R62" s="118">
        <v>154</v>
      </c>
      <c r="S62" s="118">
        <v>930</v>
      </c>
      <c r="T62" s="72" t="s">
        <v>90</v>
      </c>
      <c r="U62" s="85"/>
      <c r="V62" s="72" t="s">
        <v>90</v>
      </c>
      <c r="W62" s="83"/>
      <c r="X62" s="120">
        <v>1915</v>
      </c>
      <c r="Y62" s="118" t="s">
        <v>90</v>
      </c>
      <c r="Z62" s="118">
        <v>2045</v>
      </c>
      <c r="AA62" s="83"/>
      <c r="AB62" s="92"/>
      <c r="AC62" s="121">
        <v>2100</v>
      </c>
      <c r="AD62" s="122" t="s">
        <v>90</v>
      </c>
      <c r="AE62" s="123">
        <v>2230</v>
      </c>
      <c r="AF62" s="83"/>
      <c r="AG62" s="84" t="s">
        <v>90</v>
      </c>
      <c r="AH62" s="118" t="s">
        <v>96</v>
      </c>
      <c r="AI62" s="125">
        <v>193</v>
      </c>
      <c r="AJ62" s="135" t="s">
        <v>97</v>
      </c>
      <c r="AK62" s="86" t="s">
        <v>90</v>
      </c>
      <c r="AL62" s="83"/>
      <c r="AM62" s="94" t="s">
        <v>90</v>
      </c>
      <c r="AN62" s="118" t="s">
        <v>98</v>
      </c>
      <c r="AO62" s="127">
        <v>220</v>
      </c>
      <c r="AP62" s="118" t="s">
        <v>99</v>
      </c>
      <c r="AQ62" s="93" t="s">
        <v>90</v>
      </c>
      <c r="AR62" s="83"/>
      <c r="AS62" s="89" t="s">
        <v>90</v>
      </c>
      <c r="AT62" s="118" t="s">
        <v>100</v>
      </c>
      <c r="AU62" s="131">
        <v>250</v>
      </c>
      <c r="AV62" s="130" t="s">
        <v>101</v>
      </c>
      <c r="AW62" s="90">
        <v>46044</v>
      </c>
      <c r="AX62" s="91">
        <v>46044</v>
      </c>
      <c r="BA62" s="79"/>
    </row>
    <row r="63" spans="1:53" ht="18" customHeight="1" thickTop="1" thickBot="1">
      <c r="A63" s="80">
        <v>46045</v>
      </c>
      <c r="B63" s="81">
        <v>46045</v>
      </c>
      <c r="C63" s="82"/>
      <c r="D63" s="71" t="s">
        <v>110</v>
      </c>
      <c r="E63" s="118" t="s">
        <v>110</v>
      </c>
      <c r="F63" s="118">
        <v>138</v>
      </c>
      <c r="G63" s="118" t="s">
        <v>111</v>
      </c>
      <c r="H63" s="72" t="s">
        <v>111</v>
      </c>
      <c r="I63" s="83"/>
      <c r="J63" s="71" t="s">
        <v>90</v>
      </c>
      <c r="K63" s="118" t="s">
        <v>93</v>
      </c>
      <c r="L63" s="118" t="s">
        <v>90</v>
      </c>
      <c r="M63" s="118" t="s">
        <v>94</v>
      </c>
      <c r="N63" s="72" t="s">
        <v>90</v>
      </c>
      <c r="O63" s="85"/>
      <c r="P63" s="71" t="s">
        <v>90</v>
      </c>
      <c r="Q63" s="118" t="s">
        <v>95</v>
      </c>
      <c r="R63" s="118" t="s">
        <v>90</v>
      </c>
      <c r="S63" s="118">
        <v>945</v>
      </c>
      <c r="T63" s="72" t="s">
        <v>90</v>
      </c>
      <c r="U63" s="85"/>
      <c r="V63" s="72" t="s">
        <v>90</v>
      </c>
      <c r="W63" s="83"/>
      <c r="X63" s="120">
        <v>1915</v>
      </c>
      <c r="Y63" s="118" t="s">
        <v>90</v>
      </c>
      <c r="Z63" s="118">
        <v>2045</v>
      </c>
      <c r="AA63" s="83"/>
      <c r="AB63" s="92"/>
      <c r="AC63" s="121">
        <v>2100</v>
      </c>
      <c r="AD63" s="122">
        <v>171</v>
      </c>
      <c r="AE63" s="123">
        <v>2230</v>
      </c>
      <c r="AF63" s="83"/>
      <c r="AG63" s="84" t="s">
        <v>90</v>
      </c>
      <c r="AH63" s="118" t="s">
        <v>96</v>
      </c>
      <c r="AI63" s="125" t="s">
        <v>90</v>
      </c>
      <c r="AJ63" s="135" t="s">
        <v>97</v>
      </c>
      <c r="AK63" s="86" t="s">
        <v>90</v>
      </c>
      <c r="AL63" s="83"/>
      <c r="AM63" s="87" t="s">
        <v>90</v>
      </c>
      <c r="AN63" s="118" t="s">
        <v>98</v>
      </c>
      <c r="AO63" s="126">
        <v>221</v>
      </c>
      <c r="AP63" s="118" t="s">
        <v>99</v>
      </c>
      <c r="AQ63" s="88" t="s">
        <v>90</v>
      </c>
      <c r="AR63" s="83"/>
      <c r="AS63" s="89" t="s">
        <v>90</v>
      </c>
      <c r="AT63" s="118" t="s">
        <v>100</v>
      </c>
      <c r="AU63" s="131">
        <v>251</v>
      </c>
      <c r="AV63" s="130" t="s">
        <v>101</v>
      </c>
      <c r="AW63" s="90">
        <v>46045</v>
      </c>
      <c r="AX63" s="91">
        <v>46045</v>
      </c>
      <c r="BA63" s="79"/>
    </row>
    <row r="64" spans="1:53" ht="18" customHeight="1" thickTop="1" thickBot="1">
      <c r="A64" s="80">
        <v>46046</v>
      </c>
      <c r="B64" s="81">
        <v>46046</v>
      </c>
      <c r="C64" s="82"/>
      <c r="D64" s="71" t="s">
        <v>110</v>
      </c>
      <c r="E64" s="118" t="s">
        <v>110</v>
      </c>
      <c r="F64" s="118">
        <v>139</v>
      </c>
      <c r="G64" s="118" t="s">
        <v>111</v>
      </c>
      <c r="H64" s="72" t="s">
        <v>111</v>
      </c>
      <c r="I64" s="83"/>
      <c r="J64" s="71" t="s">
        <v>90</v>
      </c>
      <c r="K64" s="118" t="s">
        <v>93</v>
      </c>
      <c r="L64" s="118" t="s">
        <v>90</v>
      </c>
      <c r="M64" s="118" t="s">
        <v>94</v>
      </c>
      <c r="N64" s="72" t="s">
        <v>90</v>
      </c>
      <c r="O64" s="85"/>
      <c r="P64" s="71" t="s">
        <v>90</v>
      </c>
      <c r="Q64" s="118" t="s">
        <v>95</v>
      </c>
      <c r="R64" s="118" t="s">
        <v>90</v>
      </c>
      <c r="S64" s="118">
        <v>945</v>
      </c>
      <c r="T64" s="72" t="s">
        <v>90</v>
      </c>
      <c r="U64" s="85"/>
      <c r="V64" s="72" t="s">
        <v>90</v>
      </c>
      <c r="W64" s="83"/>
      <c r="X64" s="120">
        <v>1915</v>
      </c>
      <c r="Y64" s="118" t="s">
        <v>90</v>
      </c>
      <c r="Z64" s="118">
        <v>2045</v>
      </c>
      <c r="AA64" s="83"/>
      <c r="AB64" s="92"/>
      <c r="AC64" s="121">
        <v>2100</v>
      </c>
      <c r="AD64" s="122" t="s">
        <v>90</v>
      </c>
      <c r="AE64" s="123">
        <v>2230</v>
      </c>
      <c r="AF64" s="83"/>
      <c r="AG64" s="84" t="s">
        <v>90</v>
      </c>
      <c r="AH64" s="118" t="s">
        <v>96</v>
      </c>
      <c r="AI64" s="125" t="s">
        <v>90</v>
      </c>
      <c r="AJ64" s="135" t="s">
        <v>97</v>
      </c>
      <c r="AK64" s="86" t="s">
        <v>90</v>
      </c>
      <c r="AL64" s="83"/>
      <c r="AM64" s="87" t="s">
        <v>90</v>
      </c>
      <c r="AN64" s="118" t="s">
        <v>98</v>
      </c>
      <c r="AO64" s="126">
        <v>222</v>
      </c>
      <c r="AP64" s="118" t="s">
        <v>99</v>
      </c>
      <c r="AQ64" s="88" t="s">
        <v>90</v>
      </c>
      <c r="AR64" s="83"/>
      <c r="AS64" s="89" t="s">
        <v>90</v>
      </c>
      <c r="AT64" s="118" t="s">
        <v>100</v>
      </c>
      <c r="AU64" s="131">
        <v>252</v>
      </c>
      <c r="AV64" s="130" t="s">
        <v>101</v>
      </c>
      <c r="AW64" s="90">
        <v>46046</v>
      </c>
      <c r="AX64" s="91">
        <v>46046</v>
      </c>
      <c r="BA64" s="79"/>
    </row>
    <row r="65" spans="1:53" ht="18" customHeight="1" thickTop="1" thickBot="1">
      <c r="A65" s="80">
        <v>46047</v>
      </c>
      <c r="B65" s="81">
        <v>46047</v>
      </c>
      <c r="C65" s="82"/>
      <c r="D65" s="71" t="s">
        <v>110</v>
      </c>
      <c r="E65" s="118" t="s">
        <v>110</v>
      </c>
      <c r="F65" s="118">
        <v>140</v>
      </c>
      <c r="G65" s="118" t="s">
        <v>111</v>
      </c>
      <c r="H65" s="72" t="s">
        <v>111</v>
      </c>
      <c r="I65" s="83"/>
      <c r="J65" s="71" t="s">
        <v>90</v>
      </c>
      <c r="K65" s="118" t="s">
        <v>93</v>
      </c>
      <c r="L65" s="118" t="s">
        <v>90</v>
      </c>
      <c r="M65" s="118" t="s">
        <v>94</v>
      </c>
      <c r="N65" s="72" t="s">
        <v>90</v>
      </c>
      <c r="O65" s="85"/>
      <c r="P65" s="71" t="s">
        <v>90</v>
      </c>
      <c r="Q65" s="118" t="s">
        <v>95</v>
      </c>
      <c r="R65" s="118" t="s">
        <v>90</v>
      </c>
      <c r="S65" s="118">
        <v>945</v>
      </c>
      <c r="T65" s="72" t="s">
        <v>90</v>
      </c>
      <c r="U65" s="85"/>
      <c r="V65" s="72" t="s">
        <v>90</v>
      </c>
      <c r="W65" s="83"/>
      <c r="X65" s="120">
        <v>1915</v>
      </c>
      <c r="Y65" s="118" t="s">
        <v>90</v>
      </c>
      <c r="Z65" s="118">
        <v>2045</v>
      </c>
      <c r="AA65" s="83"/>
      <c r="AB65" s="92"/>
      <c r="AC65" s="121">
        <v>2100</v>
      </c>
      <c r="AD65" s="122">
        <v>172</v>
      </c>
      <c r="AE65" s="123">
        <v>2230</v>
      </c>
      <c r="AF65" s="83"/>
      <c r="AG65" s="84" t="s">
        <v>90</v>
      </c>
      <c r="AH65" s="118" t="s">
        <v>96</v>
      </c>
      <c r="AI65" s="125">
        <v>194</v>
      </c>
      <c r="AJ65" s="135" t="s">
        <v>97</v>
      </c>
      <c r="AK65" s="86" t="s">
        <v>90</v>
      </c>
      <c r="AL65" s="83"/>
      <c r="AM65" s="87" t="s">
        <v>90</v>
      </c>
      <c r="AN65" s="118" t="s">
        <v>98</v>
      </c>
      <c r="AO65" s="126">
        <v>223</v>
      </c>
      <c r="AP65" s="118" t="s">
        <v>99</v>
      </c>
      <c r="AQ65" s="88" t="s">
        <v>90</v>
      </c>
      <c r="AR65" s="83"/>
      <c r="AS65" s="89" t="s">
        <v>90</v>
      </c>
      <c r="AT65" s="118" t="s">
        <v>100</v>
      </c>
      <c r="AU65" s="131">
        <v>253</v>
      </c>
      <c r="AV65" s="130" t="s">
        <v>101</v>
      </c>
      <c r="AW65" s="90">
        <v>46047</v>
      </c>
      <c r="AX65" s="91">
        <v>46047</v>
      </c>
      <c r="BA65" s="79"/>
    </row>
    <row r="66" spans="1:53" ht="18" customHeight="1" thickTop="1" thickBot="1">
      <c r="A66" s="80">
        <v>46048</v>
      </c>
      <c r="B66" s="81">
        <v>46048</v>
      </c>
      <c r="C66" s="82"/>
      <c r="D66" s="71" t="s">
        <v>110</v>
      </c>
      <c r="E66" s="118" t="s">
        <v>110</v>
      </c>
      <c r="F66" s="118">
        <v>141</v>
      </c>
      <c r="G66" s="118" t="s">
        <v>111</v>
      </c>
      <c r="H66" s="72" t="s">
        <v>111</v>
      </c>
      <c r="I66" s="83"/>
      <c r="J66" s="71" t="s">
        <v>90</v>
      </c>
      <c r="K66" s="118" t="s">
        <v>93</v>
      </c>
      <c r="L66" s="118" t="s">
        <v>90</v>
      </c>
      <c r="M66" s="118" t="s">
        <v>94</v>
      </c>
      <c r="N66" s="72" t="s">
        <v>90</v>
      </c>
      <c r="O66" s="85"/>
      <c r="P66" s="71" t="s">
        <v>94</v>
      </c>
      <c r="Q66" s="118" t="s">
        <v>94</v>
      </c>
      <c r="R66" s="118">
        <v>155</v>
      </c>
      <c r="S66" s="118">
        <v>930</v>
      </c>
      <c r="T66" s="72" t="s">
        <v>90</v>
      </c>
      <c r="U66" s="85"/>
      <c r="V66" s="72" t="s">
        <v>90</v>
      </c>
      <c r="W66" s="83"/>
      <c r="X66" s="120">
        <v>1915</v>
      </c>
      <c r="Y66" s="118" t="s">
        <v>90</v>
      </c>
      <c r="Z66" s="118">
        <v>2045</v>
      </c>
      <c r="AA66" s="83"/>
      <c r="AB66" s="92"/>
      <c r="AC66" s="121">
        <v>2100</v>
      </c>
      <c r="AD66" s="122" t="s">
        <v>90</v>
      </c>
      <c r="AE66" s="123">
        <v>2230</v>
      </c>
      <c r="AF66" s="83"/>
      <c r="AG66" s="84" t="s">
        <v>90</v>
      </c>
      <c r="AH66" s="118" t="s">
        <v>96</v>
      </c>
      <c r="AI66" s="125">
        <v>195</v>
      </c>
      <c r="AJ66" s="135" t="s">
        <v>97</v>
      </c>
      <c r="AK66" s="86" t="s">
        <v>90</v>
      </c>
      <c r="AL66" s="83"/>
      <c r="AM66" s="87" t="s">
        <v>90</v>
      </c>
      <c r="AN66" s="118" t="s">
        <v>98</v>
      </c>
      <c r="AO66" s="126">
        <v>224</v>
      </c>
      <c r="AP66" s="118" t="s">
        <v>99</v>
      </c>
      <c r="AQ66" s="88" t="s">
        <v>90</v>
      </c>
      <c r="AR66" s="83"/>
      <c r="AS66" s="89" t="s">
        <v>90</v>
      </c>
      <c r="AT66" s="118" t="s">
        <v>100</v>
      </c>
      <c r="AU66" s="131">
        <v>254</v>
      </c>
      <c r="AV66" s="130" t="s">
        <v>101</v>
      </c>
      <c r="AW66" s="90">
        <v>46048</v>
      </c>
      <c r="AX66" s="91">
        <v>46048</v>
      </c>
      <c r="BA66" s="79"/>
    </row>
    <row r="67" spans="1:53" ht="18" customHeight="1" thickTop="1" thickBot="1">
      <c r="A67" s="80">
        <v>46049</v>
      </c>
      <c r="B67" s="81">
        <v>46049</v>
      </c>
      <c r="C67" s="82"/>
      <c r="D67" s="71" t="s">
        <v>110</v>
      </c>
      <c r="E67" s="118" t="s">
        <v>110</v>
      </c>
      <c r="F67" s="118">
        <v>142</v>
      </c>
      <c r="G67" s="118" t="s">
        <v>111</v>
      </c>
      <c r="H67" s="72" t="s">
        <v>111</v>
      </c>
      <c r="I67" s="83"/>
      <c r="J67" s="71" t="s">
        <v>90</v>
      </c>
      <c r="K67" s="118" t="s">
        <v>93</v>
      </c>
      <c r="L67" s="118" t="s">
        <v>90</v>
      </c>
      <c r="M67" s="118" t="s">
        <v>94</v>
      </c>
      <c r="N67" s="72" t="s">
        <v>90</v>
      </c>
      <c r="O67" s="85"/>
      <c r="P67" s="71" t="s">
        <v>94</v>
      </c>
      <c r="Q67" s="118" t="s">
        <v>94</v>
      </c>
      <c r="R67" s="118">
        <v>156</v>
      </c>
      <c r="S67" s="118">
        <v>930</v>
      </c>
      <c r="T67" s="72" t="s">
        <v>90</v>
      </c>
      <c r="U67" s="85"/>
      <c r="V67" s="72" t="s">
        <v>90</v>
      </c>
      <c r="W67" s="83"/>
      <c r="X67" s="120">
        <v>1915</v>
      </c>
      <c r="Y67" s="118" t="s">
        <v>90</v>
      </c>
      <c r="Z67" s="118">
        <v>2045</v>
      </c>
      <c r="AA67" s="83"/>
      <c r="AB67" s="92"/>
      <c r="AC67" s="121">
        <v>2100</v>
      </c>
      <c r="AD67" s="122" t="s">
        <v>90</v>
      </c>
      <c r="AE67" s="123">
        <v>2230</v>
      </c>
      <c r="AF67" s="83"/>
      <c r="AG67" s="84" t="s">
        <v>90</v>
      </c>
      <c r="AH67" s="118" t="s">
        <v>96</v>
      </c>
      <c r="AI67" s="125">
        <v>196</v>
      </c>
      <c r="AJ67" s="135" t="s">
        <v>97</v>
      </c>
      <c r="AK67" s="86" t="s">
        <v>90</v>
      </c>
      <c r="AL67" s="83"/>
      <c r="AM67" s="94" t="s">
        <v>90</v>
      </c>
      <c r="AN67" s="118" t="s">
        <v>98</v>
      </c>
      <c r="AO67" s="127">
        <v>225</v>
      </c>
      <c r="AP67" s="118" t="s">
        <v>99</v>
      </c>
      <c r="AQ67" s="93" t="s">
        <v>90</v>
      </c>
      <c r="AR67" s="83"/>
      <c r="AS67" s="89" t="s">
        <v>90</v>
      </c>
      <c r="AT67" s="118" t="s">
        <v>100</v>
      </c>
      <c r="AU67" s="131">
        <v>255</v>
      </c>
      <c r="AV67" s="130" t="s">
        <v>101</v>
      </c>
      <c r="AW67" s="90">
        <v>46049</v>
      </c>
      <c r="AX67" s="91">
        <v>46049</v>
      </c>
      <c r="BA67" s="79"/>
    </row>
    <row r="68" spans="1:53" ht="18" customHeight="1" thickTop="1" thickBot="1">
      <c r="A68" s="80">
        <v>46050</v>
      </c>
      <c r="B68" s="81">
        <v>46050</v>
      </c>
      <c r="C68" s="82"/>
      <c r="D68" s="71" t="s">
        <v>110</v>
      </c>
      <c r="E68" s="118" t="s">
        <v>110</v>
      </c>
      <c r="F68" s="118">
        <v>143</v>
      </c>
      <c r="G68" s="118" t="s">
        <v>111</v>
      </c>
      <c r="H68" s="72" t="s">
        <v>111</v>
      </c>
      <c r="I68" s="83"/>
      <c r="J68" s="71" t="s">
        <v>90</v>
      </c>
      <c r="K68" s="118" t="s">
        <v>93</v>
      </c>
      <c r="L68" s="118" t="s">
        <v>90</v>
      </c>
      <c r="M68" s="118" t="s">
        <v>94</v>
      </c>
      <c r="N68" s="72" t="s">
        <v>90</v>
      </c>
      <c r="O68" s="85"/>
      <c r="P68" s="71" t="s">
        <v>94</v>
      </c>
      <c r="Q68" s="118" t="s">
        <v>94</v>
      </c>
      <c r="R68" s="118">
        <v>157</v>
      </c>
      <c r="S68" s="118">
        <v>930</v>
      </c>
      <c r="T68" s="72" t="s">
        <v>90</v>
      </c>
      <c r="U68" s="85"/>
      <c r="V68" s="72" t="s">
        <v>90</v>
      </c>
      <c r="W68" s="83"/>
      <c r="X68" s="120">
        <v>1915</v>
      </c>
      <c r="Y68" s="118" t="s">
        <v>90</v>
      </c>
      <c r="Z68" s="118">
        <v>2045</v>
      </c>
      <c r="AA68" s="83"/>
      <c r="AB68" s="92"/>
      <c r="AC68" s="121">
        <v>2100</v>
      </c>
      <c r="AD68" s="122">
        <v>173</v>
      </c>
      <c r="AE68" s="123">
        <v>2230</v>
      </c>
      <c r="AF68" s="83"/>
      <c r="AG68" s="84" t="s">
        <v>90</v>
      </c>
      <c r="AH68" s="118" t="s">
        <v>96</v>
      </c>
      <c r="AI68" s="125">
        <v>197</v>
      </c>
      <c r="AJ68" s="135" t="s">
        <v>97</v>
      </c>
      <c r="AK68" s="86" t="s">
        <v>90</v>
      </c>
      <c r="AL68" s="83"/>
      <c r="AM68" s="84" t="s">
        <v>90</v>
      </c>
      <c r="AN68" s="118" t="s">
        <v>98</v>
      </c>
      <c r="AO68" s="125">
        <v>226</v>
      </c>
      <c r="AP68" s="118" t="s">
        <v>99</v>
      </c>
      <c r="AQ68" s="86" t="s">
        <v>90</v>
      </c>
      <c r="AR68" s="83"/>
      <c r="AS68" s="89" t="s">
        <v>90</v>
      </c>
      <c r="AT68" s="118" t="s">
        <v>100</v>
      </c>
      <c r="AU68" s="131">
        <v>256</v>
      </c>
      <c r="AV68" s="130" t="s">
        <v>101</v>
      </c>
      <c r="AW68" s="90">
        <v>46050</v>
      </c>
      <c r="AX68" s="91">
        <v>46050</v>
      </c>
      <c r="BA68" s="79"/>
    </row>
    <row r="69" spans="1:53" ht="18" customHeight="1" thickTop="1" thickBot="1">
      <c r="A69" s="80">
        <v>46051</v>
      </c>
      <c r="B69" s="81">
        <v>46051</v>
      </c>
      <c r="C69" s="82"/>
      <c r="D69" s="71" t="s">
        <v>110</v>
      </c>
      <c r="E69" s="118" t="s">
        <v>110</v>
      </c>
      <c r="F69" s="118">
        <v>144</v>
      </c>
      <c r="G69" s="118" t="s">
        <v>111</v>
      </c>
      <c r="H69" s="72" t="s">
        <v>111</v>
      </c>
      <c r="I69" s="83"/>
      <c r="J69" s="71" t="s">
        <v>90</v>
      </c>
      <c r="K69" s="118" t="s">
        <v>93</v>
      </c>
      <c r="L69" s="118" t="s">
        <v>90</v>
      </c>
      <c r="M69" s="118" t="s">
        <v>94</v>
      </c>
      <c r="N69" s="72" t="s">
        <v>90</v>
      </c>
      <c r="O69" s="85"/>
      <c r="P69" s="71" t="s">
        <v>94</v>
      </c>
      <c r="Q69" s="118" t="s">
        <v>94</v>
      </c>
      <c r="R69" s="118">
        <v>158</v>
      </c>
      <c r="S69" s="118">
        <v>930</v>
      </c>
      <c r="T69" s="72" t="s">
        <v>90</v>
      </c>
      <c r="U69" s="85"/>
      <c r="V69" s="72" t="s">
        <v>90</v>
      </c>
      <c r="W69" s="83"/>
      <c r="X69" s="120">
        <v>1915</v>
      </c>
      <c r="Y69" s="118" t="s">
        <v>90</v>
      </c>
      <c r="Z69" s="118">
        <v>2045</v>
      </c>
      <c r="AA69" s="83"/>
      <c r="AB69" s="92"/>
      <c r="AC69" s="121">
        <v>2100</v>
      </c>
      <c r="AD69" s="122" t="s">
        <v>90</v>
      </c>
      <c r="AE69" s="123">
        <v>2230</v>
      </c>
      <c r="AF69" s="83"/>
      <c r="AG69" s="84" t="s">
        <v>90</v>
      </c>
      <c r="AH69" s="118" t="s">
        <v>96</v>
      </c>
      <c r="AI69" s="125">
        <v>198</v>
      </c>
      <c r="AJ69" s="135" t="s">
        <v>97</v>
      </c>
      <c r="AK69" s="86" t="s">
        <v>90</v>
      </c>
      <c r="AL69" s="83"/>
      <c r="AM69" s="94" t="s">
        <v>90</v>
      </c>
      <c r="AN69" s="118" t="s">
        <v>98</v>
      </c>
      <c r="AO69" s="127">
        <v>227</v>
      </c>
      <c r="AP69" s="118" t="s">
        <v>99</v>
      </c>
      <c r="AQ69" s="93" t="s">
        <v>90</v>
      </c>
      <c r="AR69" s="83"/>
      <c r="AS69" s="89" t="s">
        <v>90</v>
      </c>
      <c r="AT69" s="118" t="s">
        <v>100</v>
      </c>
      <c r="AU69" s="131">
        <v>257</v>
      </c>
      <c r="AV69" s="130" t="s">
        <v>101</v>
      </c>
      <c r="AW69" s="90">
        <v>46051</v>
      </c>
      <c r="AX69" s="91">
        <v>46051</v>
      </c>
      <c r="BA69" s="79"/>
    </row>
    <row r="70" spans="1:53" ht="18" customHeight="1" thickTop="1" thickBot="1">
      <c r="A70" s="80">
        <v>46052</v>
      </c>
      <c r="B70" s="81">
        <v>46052</v>
      </c>
      <c r="C70" s="95"/>
      <c r="D70" s="71" t="s">
        <v>110</v>
      </c>
      <c r="E70" s="118" t="s">
        <v>110</v>
      </c>
      <c r="F70" s="118">
        <v>145</v>
      </c>
      <c r="G70" s="118" t="s">
        <v>111</v>
      </c>
      <c r="H70" s="72" t="s">
        <v>111</v>
      </c>
      <c r="I70" s="83"/>
      <c r="J70" s="71" t="s">
        <v>90</v>
      </c>
      <c r="K70" s="118" t="s">
        <v>93</v>
      </c>
      <c r="L70" s="118" t="s">
        <v>90</v>
      </c>
      <c r="M70" s="118" t="s">
        <v>94</v>
      </c>
      <c r="N70" s="72" t="s">
        <v>90</v>
      </c>
      <c r="O70" s="84"/>
      <c r="P70" s="71" t="s">
        <v>94</v>
      </c>
      <c r="Q70" s="118" t="s">
        <v>94</v>
      </c>
      <c r="R70" s="118">
        <v>159</v>
      </c>
      <c r="S70" s="118">
        <v>930</v>
      </c>
      <c r="T70" s="72" t="s">
        <v>90</v>
      </c>
      <c r="U70" s="85"/>
      <c r="V70" s="72" t="s">
        <v>90</v>
      </c>
      <c r="W70" s="83"/>
      <c r="X70" s="120">
        <v>1915</v>
      </c>
      <c r="Y70" s="118" t="s">
        <v>90</v>
      </c>
      <c r="Z70" s="118">
        <v>2045</v>
      </c>
      <c r="AA70" s="83"/>
      <c r="AB70" s="92"/>
      <c r="AC70" s="121">
        <v>2100</v>
      </c>
      <c r="AD70" s="122">
        <v>174</v>
      </c>
      <c r="AE70" s="123">
        <v>2230</v>
      </c>
      <c r="AF70" s="83"/>
      <c r="AG70" s="84" t="s">
        <v>90</v>
      </c>
      <c r="AH70" s="118" t="s">
        <v>96</v>
      </c>
      <c r="AI70" s="125">
        <v>199</v>
      </c>
      <c r="AJ70" s="135" t="s">
        <v>97</v>
      </c>
      <c r="AK70" s="86" t="s">
        <v>90</v>
      </c>
      <c r="AL70" s="83"/>
      <c r="AM70" s="87" t="s">
        <v>90</v>
      </c>
      <c r="AN70" s="118" t="s">
        <v>98</v>
      </c>
      <c r="AO70" s="126">
        <v>228</v>
      </c>
      <c r="AP70" s="118" t="s">
        <v>99</v>
      </c>
      <c r="AQ70" s="88" t="s">
        <v>90</v>
      </c>
      <c r="AR70" s="83"/>
      <c r="AS70" s="89" t="s">
        <v>90</v>
      </c>
      <c r="AT70" s="118" t="s">
        <v>100</v>
      </c>
      <c r="AU70" s="131">
        <v>258</v>
      </c>
      <c r="AV70" s="130" t="s">
        <v>101</v>
      </c>
      <c r="AW70" s="90">
        <v>46052</v>
      </c>
      <c r="AX70" s="91">
        <v>46052</v>
      </c>
      <c r="BA70" s="79"/>
    </row>
    <row r="71" spans="1:53" ht="15" thickTop="1" thickBot="1">
      <c r="A71" s="96">
        <v>46053</v>
      </c>
      <c r="B71" s="97">
        <v>46053</v>
      </c>
      <c r="C71" s="98"/>
      <c r="D71" s="99" t="s">
        <v>110</v>
      </c>
      <c r="E71" s="118" t="s">
        <v>110</v>
      </c>
      <c r="F71" s="119">
        <v>146</v>
      </c>
      <c r="G71" s="118" t="s">
        <v>111</v>
      </c>
      <c r="H71" s="100" t="s">
        <v>111</v>
      </c>
      <c r="I71" s="101"/>
      <c r="J71" s="99" t="s">
        <v>90</v>
      </c>
      <c r="K71" s="118" t="s">
        <v>93</v>
      </c>
      <c r="L71" s="119" t="s">
        <v>90</v>
      </c>
      <c r="M71" s="118" t="s">
        <v>94</v>
      </c>
      <c r="N71" s="100" t="s">
        <v>90</v>
      </c>
      <c r="O71" s="102"/>
      <c r="P71" s="99" t="s">
        <v>90</v>
      </c>
      <c r="Q71" s="118" t="s">
        <v>95</v>
      </c>
      <c r="R71" s="119" t="s">
        <v>90</v>
      </c>
      <c r="S71" s="118">
        <v>945</v>
      </c>
      <c r="T71" s="100" t="s">
        <v>90</v>
      </c>
      <c r="U71" s="103"/>
      <c r="V71" s="100" t="s">
        <v>90</v>
      </c>
      <c r="W71" s="101"/>
      <c r="X71" s="120">
        <v>1915</v>
      </c>
      <c r="Y71" s="119" t="s">
        <v>90</v>
      </c>
      <c r="Z71" s="118">
        <v>2045</v>
      </c>
      <c r="AA71" s="101"/>
      <c r="AB71" s="105"/>
      <c r="AC71" s="121">
        <v>2100</v>
      </c>
      <c r="AD71" s="124">
        <v>175</v>
      </c>
      <c r="AE71" s="123">
        <v>2230</v>
      </c>
      <c r="AF71" s="101"/>
      <c r="AG71" s="102" t="s">
        <v>90</v>
      </c>
      <c r="AH71" s="118" t="s">
        <v>96</v>
      </c>
      <c r="AI71" s="128" t="s">
        <v>90</v>
      </c>
      <c r="AJ71" s="135" t="s">
        <v>97</v>
      </c>
      <c r="AK71" s="104" t="s">
        <v>90</v>
      </c>
      <c r="AL71" s="101"/>
      <c r="AM71" s="105" t="s">
        <v>90</v>
      </c>
      <c r="AN71" s="118" t="s">
        <v>98</v>
      </c>
      <c r="AO71" s="129">
        <v>229</v>
      </c>
      <c r="AP71" s="118" t="s">
        <v>99</v>
      </c>
      <c r="AQ71" s="106" t="s">
        <v>90</v>
      </c>
      <c r="AR71" s="101"/>
      <c r="AS71" s="107" t="s">
        <v>90</v>
      </c>
      <c r="AT71" s="118" t="s">
        <v>100</v>
      </c>
      <c r="AU71" s="132">
        <v>259</v>
      </c>
      <c r="AV71" s="130" t="s">
        <v>101</v>
      </c>
      <c r="AW71" s="108">
        <v>46053</v>
      </c>
      <c r="AX71" s="109">
        <v>46053</v>
      </c>
      <c r="BA71" s="79"/>
    </row>
    <row r="72" spans="1:53" ht="18" customHeight="1" thickTop="1"/>
    <row r="75" spans="1:53">
      <c r="AO75" s="117"/>
      <c r="AP75" s="117"/>
    </row>
  </sheetData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9" orientation="landscape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エントリーシート</vt:lpstr>
      <vt:lpstr>エントリーシート (入力例)</vt:lpstr>
      <vt:lpstr>申請書202404</vt:lpstr>
      <vt:lpstr>申請書(入力例)</vt:lpstr>
      <vt:lpstr>リンク会議後貼り付け(貼り付け後非表示）</vt:lpstr>
      <vt:lpstr>エントリーシート!Print_Area</vt:lpstr>
      <vt:lpstr>'エントリーシート (入力例)'!Print_Area</vt:lpstr>
      <vt:lpstr>'申請書(入力例)'!Print_Area</vt:lpstr>
      <vt:lpstr>申請書202404!Print_Area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NNW005</dc:creator>
  <cp:lastModifiedBy>浪速 スポーツ</cp:lastModifiedBy>
  <cp:lastPrinted>2023-04-07T14:51:32Z</cp:lastPrinted>
  <dcterms:created xsi:type="dcterms:W3CDTF">2016-09-24T01:43:08Z</dcterms:created>
  <dcterms:modified xsi:type="dcterms:W3CDTF">2025-09-26T00:36:21Z</dcterms:modified>
</cp:coreProperties>
</file>